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ukuda\Desktop\HPアップ図\"/>
    </mc:Choice>
  </mc:AlternateContent>
  <xr:revisionPtr revIDLastSave="0" documentId="13_ncr:1_{FB1665F7-5DB4-4E7C-8DF2-5DD2B86275FC}" xr6:coauthVersionLast="47" xr6:coauthVersionMax="47" xr10:uidLastSave="{00000000-0000-0000-0000-000000000000}"/>
  <bookViews>
    <workbookView xWindow="-120" yWindow="-120" windowWidth="29040" windowHeight="15840" xr2:uid="{635646A2-25C3-4DEC-81DD-C59DA0896ED6}"/>
  </bookViews>
  <sheets>
    <sheet name="フロー図 (詳細)" sheetId="2" r:id="rId1"/>
  </sheets>
  <externalReferences>
    <externalReference r:id="rId2"/>
    <externalReference r:id="rId3"/>
    <externalReference r:id="rId4"/>
    <externalReference r:id="rId5"/>
    <externalReference r:id="rId6"/>
    <externalReference r:id="rId7"/>
    <externalReference r:id="rId8"/>
  </externalReferences>
  <definedNames>
    <definedName name="_20_IDEA_export_format_基本フロー">#REF!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hidden="1">#REF!</definedName>
    <definedName name="_ueue" hidden="1">[1]鉄鋼業データ!$C$3:$C$27</definedName>
    <definedName name="a">#REF!</definedName>
    <definedName name="as">#REF!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0">'フロー図 (詳細)'!$B$1:$BM$49</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[6]原単位!$B$3:$E$19</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46" i="2" l="1"/>
  <c r="BF43" i="2"/>
  <c r="BF48" i="2"/>
  <c r="D7" i="2"/>
  <c r="BI48" i="2" l="1"/>
  <c r="BI47" i="2"/>
  <c r="BF47" i="2"/>
  <c r="BF46" i="2"/>
  <c r="BI45" i="2"/>
  <c r="BF45" i="2"/>
  <c r="BI44" i="2"/>
  <c r="BF44" i="2"/>
  <c r="BI43" i="2"/>
  <c r="BT42" i="2"/>
  <c r="BR42" i="2"/>
  <c r="BQ42" i="2"/>
  <c r="BI41" i="2"/>
  <c r="BF41" i="2"/>
  <c r="BT22" i="2"/>
  <c r="BS22" i="2"/>
  <c r="BR22" i="2"/>
  <c r="BQ22" i="2"/>
  <c r="BQ31" i="2" s="1"/>
  <c r="BT21" i="2"/>
  <c r="BS21" i="2"/>
  <c r="BS30" i="2" s="1"/>
  <c r="AO21" i="2" s="1"/>
  <c r="BR21" i="2"/>
  <c r="BQ21" i="2"/>
  <c r="BQ30" i="2" s="1"/>
  <c r="BT20" i="2"/>
  <c r="BS20" i="2"/>
  <c r="BS29" i="2" s="1"/>
  <c r="BR20" i="2"/>
  <c r="BQ20" i="2"/>
  <c r="BQ29" i="2" s="1"/>
  <c r="BT19" i="2"/>
  <c r="BS19" i="2"/>
  <c r="BR19" i="2"/>
  <c r="BR24" i="2" s="1"/>
  <c r="BQ19" i="2"/>
  <c r="BT11" i="2"/>
  <c r="BS11" i="2"/>
  <c r="BS23" i="2" s="1"/>
  <c r="BS32" i="2" s="1"/>
  <c r="AO27" i="2" s="1"/>
  <c r="BR11" i="2"/>
  <c r="BQ11" i="2"/>
  <c r="BQ23" i="2" s="1"/>
  <c r="BQ32" i="2" s="1"/>
  <c r="BT10" i="2"/>
  <c r="BS10" i="2"/>
  <c r="BG28" i="2" s="1"/>
  <c r="BR10" i="2"/>
  <c r="BQ10" i="2"/>
  <c r="BT9" i="2"/>
  <c r="BS9" i="2"/>
  <c r="BG22" i="2" s="1"/>
  <c r="BR9" i="2"/>
  <c r="BQ9" i="2"/>
  <c r="BT8" i="2"/>
  <c r="BS8" i="2"/>
  <c r="BG16" i="2" s="1"/>
  <c r="BR8" i="2"/>
  <c r="BR12" i="2" s="1"/>
  <c r="BQ8" i="2"/>
  <c r="BT24" i="2" l="1"/>
  <c r="BI49" i="2"/>
  <c r="BT12" i="2"/>
  <c r="BQ33" i="2"/>
  <c r="BR32" i="2" s="1"/>
  <c r="BF49" i="2"/>
  <c r="BC49" i="2" s="1"/>
  <c r="BQ12" i="2"/>
  <c r="BO46" i="2"/>
  <c r="BS24" i="2"/>
  <c r="BS31" i="2"/>
  <c r="AO24" i="2" s="1"/>
  <c r="AO19" i="2"/>
  <c r="BQ24" i="2"/>
  <c r="BR31" i="2"/>
  <c r="BG34" i="2"/>
  <c r="BS12" i="2"/>
  <c r="BR30" i="2"/>
  <c r="BR29" i="2" l="1"/>
  <c r="BS33" i="2"/>
  <c r="BT31" i="2" s="1"/>
  <c r="AO23" i="2" s="1"/>
  <c r="BR33" i="2"/>
  <c r="BG10" i="2"/>
  <c r="BT29" i="2" l="1"/>
  <c r="AO18" i="2" s="1"/>
  <c r="BT32" i="2"/>
  <c r="AO26" i="2" s="1"/>
  <c r="BT30" i="2"/>
  <c r="AO20" i="2" s="1"/>
  <c r="BT33" i="2" l="1"/>
</calcChain>
</file>

<file path=xl/sharedStrings.xml><?xml version="1.0" encoding="utf-8"?>
<sst xmlns="http://schemas.openxmlformats.org/spreadsheetml/2006/main" count="155" uniqueCount="98">
  <si>
    <t>年間</t>
    <phoneticPr fontId="6"/>
  </si>
  <si>
    <t>トン</t>
    <phoneticPr fontId="6"/>
  </si>
  <si>
    <t>容器包装プラにプラ新法で追加される製品プラの処理を想定して記入したもの</t>
    <rPh sb="12" eb="14">
      <t>ツイカ</t>
    </rPh>
    <rPh sb="22" eb="24">
      <t>ショリ</t>
    </rPh>
    <rPh sb="25" eb="27">
      <t>ソウテイ</t>
    </rPh>
    <rPh sb="29" eb="31">
      <t>キニュウ</t>
    </rPh>
    <phoneticPr fontId="5"/>
  </si>
  <si>
    <t>ｔ</t>
    <phoneticPr fontId="6"/>
  </si>
  <si>
    <t>PET 卵容器等</t>
    <rPh sb="7" eb="8">
      <t>トウ</t>
    </rPh>
    <phoneticPr fontId="6"/>
  </si>
  <si>
    <r>
      <t>t/</t>
    </r>
    <r>
      <rPr>
        <sz val="9"/>
        <color theme="1"/>
        <rFont val="HG丸ｺﾞｼｯｸM-PRO"/>
        <family val="3"/>
        <charset val="128"/>
      </rPr>
      <t>年</t>
    </r>
    <rPh sb="2" eb="3">
      <t>ネン</t>
    </rPh>
    <phoneticPr fontId="6"/>
  </si>
  <si>
    <t>【凡例】</t>
    <rPh sb="1" eb="3">
      <t>ハンレイ</t>
    </rPh>
    <phoneticPr fontId="6"/>
  </si>
  <si>
    <t>申請事業における導入設備</t>
    <rPh sb="0" eb="4">
      <t>シンセイジギョウ</t>
    </rPh>
    <rPh sb="8" eb="12">
      <t>ドウニュウセツビ</t>
    </rPh>
    <phoneticPr fontId="6"/>
  </si>
  <si>
    <t>計算の対象範囲</t>
    <rPh sb="0" eb="2">
      <t>ケイサン</t>
    </rPh>
    <rPh sb="3" eb="5">
      <t>タイショウ</t>
    </rPh>
    <rPh sb="5" eb="7">
      <t>ハンイ</t>
    </rPh>
    <phoneticPr fontId="6"/>
  </si>
  <si>
    <t>t</t>
    <phoneticPr fontId="6"/>
  </si>
  <si>
    <t>内、計算の対象外としたもの</t>
    <rPh sb="0" eb="1">
      <t>ウチ</t>
    </rPh>
    <rPh sb="2" eb="4">
      <t>ケイサン</t>
    </rPh>
    <rPh sb="5" eb="8">
      <t>タイショウガイ</t>
    </rPh>
    <phoneticPr fontId="6"/>
  </si>
  <si>
    <t>CO2削減量</t>
    <rPh sb="3" eb="6">
      <t>サクゲンリョウ</t>
    </rPh>
    <phoneticPr fontId="6"/>
  </si>
  <si>
    <t>t-CO2/t</t>
    <phoneticPr fontId="6"/>
  </si>
  <si>
    <t>量</t>
    <rPh sb="0" eb="1">
      <t>リョウ</t>
    </rPh>
    <phoneticPr fontId="6"/>
  </si>
  <si>
    <t>事業範囲詳細図</t>
    <rPh sb="0" eb="4">
      <t>ジギョウハンイ</t>
    </rPh>
    <rPh sb="4" eb="7">
      <t>ショウサイズ</t>
    </rPh>
    <phoneticPr fontId="6"/>
  </si>
  <si>
    <t>加工製品製造に係る処理量及びCO2排出量</t>
    <rPh sb="0" eb="2">
      <t>カコウ</t>
    </rPh>
    <rPh sb="2" eb="4">
      <t>セイヒン</t>
    </rPh>
    <rPh sb="9" eb="12">
      <t>ショリリョウ</t>
    </rPh>
    <rPh sb="19" eb="20">
      <t>リョウ</t>
    </rPh>
    <phoneticPr fontId="6"/>
  </si>
  <si>
    <t>A 導入前</t>
    <phoneticPr fontId="6"/>
  </si>
  <si>
    <t>C 導入後</t>
    <rPh sb="4" eb="5">
      <t>ゴ</t>
    </rPh>
    <phoneticPr fontId="6"/>
  </si>
  <si>
    <t>m3</t>
    <phoneticPr fontId="6"/>
  </si>
  <si>
    <t>量(t)</t>
    <rPh sb="0" eb="1">
      <t>リョウ</t>
    </rPh>
    <phoneticPr fontId="6"/>
  </si>
  <si>
    <r>
      <rPr>
        <sz val="8"/>
        <rFont val="HG丸ｺﾞｼｯｸM-PRO"/>
        <family val="3"/>
        <charset val="128"/>
      </rPr>
      <t>CO2</t>
    </r>
    <r>
      <rPr>
        <sz val="10"/>
        <rFont val="HG丸ｺﾞｼｯｸM-PRO"/>
        <family val="3"/>
        <charset val="128"/>
      </rPr>
      <t>/t</t>
    </r>
    <phoneticPr fontId="6"/>
  </si>
  <si>
    <r>
      <rPr>
        <sz val="8"/>
        <color theme="1"/>
        <rFont val="HG丸ｺﾞｼｯｸM-PRO"/>
        <family val="3"/>
        <charset val="128"/>
      </rPr>
      <t>CO2</t>
    </r>
    <r>
      <rPr>
        <sz val="10"/>
        <color theme="1"/>
        <rFont val="HG丸ｺﾞｼｯｸM-PRO"/>
        <family val="2"/>
        <charset val="128"/>
      </rPr>
      <t>/t</t>
    </r>
    <phoneticPr fontId="6"/>
  </si>
  <si>
    <t>PE　製品製造</t>
  </si>
  <si>
    <t>PE 鞄中敷</t>
  </si>
  <si>
    <t>PP　製品製造</t>
  </si>
  <si>
    <t>PP パレット</t>
  </si>
  <si>
    <t>合計出荷量</t>
    <rPh sb="0" eb="5">
      <t>ゴウケイシュッカリョウ</t>
    </rPh>
    <phoneticPr fontId="6"/>
  </si>
  <si>
    <t>PS　製品製造</t>
  </si>
  <si>
    <t>PS 額縁等</t>
  </si>
  <si>
    <t>PET　製品製造</t>
    <phoneticPr fontId="6"/>
  </si>
  <si>
    <t>合計</t>
    <rPh sb="0" eb="2">
      <t>ゴウケイ</t>
    </rPh>
    <phoneticPr fontId="6"/>
  </si>
  <si>
    <t>算出シートから</t>
    <rPh sb="0" eb="2">
      <t>サンシュツ</t>
    </rPh>
    <phoneticPr fontId="6"/>
  </si>
  <si>
    <t>選別工程共通</t>
    <rPh sb="0" eb="4">
      <t>センベツコウテイ</t>
    </rPh>
    <rPh sb="4" eb="6">
      <t>キョウツウ</t>
    </rPh>
    <phoneticPr fontId="6"/>
  </si>
  <si>
    <t>PE　ライン</t>
  </si>
  <si>
    <t>PP　ライン</t>
  </si>
  <si>
    <t>PS　ライン</t>
  </si>
  <si>
    <t>PET選別のみ</t>
    <rPh sb="3" eb="5">
      <t>センベツ</t>
    </rPh>
    <phoneticPr fontId="6"/>
  </si>
  <si>
    <t>再生樹脂製造に係る処理量及びCO2排出量</t>
    <rPh sb="0" eb="4">
      <t>サイセイジュシ</t>
    </rPh>
    <rPh sb="9" eb="12">
      <t>ショリリョウ</t>
    </rPh>
    <rPh sb="19" eb="20">
      <t>リョウ</t>
    </rPh>
    <phoneticPr fontId="6"/>
  </si>
  <si>
    <t>導入前</t>
  </si>
  <si>
    <t>導入後</t>
    <rPh sb="2" eb="3">
      <t>ゴ</t>
    </rPh>
    <phoneticPr fontId="6"/>
  </si>
  <si>
    <t>排 水</t>
    <rPh sb="0" eb="1">
      <t>ハイ</t>
    </rPh>
    <rPh sb="2" eb="3">
      <t>ミズ</t>
    </rPh>
    <phoneticPr fontId="6"/>
  </si>
  <si>
    <t>容器包装プラ</t>
    <rPh sb="2" eb="4">
      <t>ホウソウ</t>
    </rPh>
    <phoneticPr fontId="6"/>
  </si>
  <si>
    <t>PEペレット</t>
  </si>
  <si>
    <t>PPペレット</t>
  </si>
  <si>
    <t>PE</t>
    <phoneticPr fontId="27"/>
  </si>
  <si>
    <t>射出成型機</t>
    <rPh sb="0" eb="5">
      <t>シャシュツセイケイキ</t>
    </rPh>
    <phoneticPr fontId="27"/>
  </si>
  <si>
    <t>処理量（受入量）</t>
    <rPh sb="0" eb="3">
      <t>ショリリョウ</t>
    </rPh>
    <rPh sb="4" eb="6">
      <t>ウケイレ</t>
    </rPh>
    <rPh sb="6" eb="7">
      <t>リョウ</t>
    </rPh>
    <phoneticPr fontId="6"/>
  </si>
  <si>
    <t>PSインゴット・フレーク</t>
    <phoneticPr fontId="6"/>
  </si>
  <si>
    <t>PP</t>
    <phoneticPr fontId="27"/>
  </si>
  <si>
    <t>ﾊﾟﾚｯﾄ成型機</t>
    <phoneticPr fontId="27"/>
  </si>
  <si>
    <t>PETフレーク</t>
  </si>
  <si>
    <t>PS</t>
    <phoneticPr fontId="27"/>
  </si>
  <si>
    <t>合　計</t>
    <rPh sb="0" eb="1">
      <t>ゴウ</t>
    </rPh>
    <rPh sb="2" eb="3">
      <t>ケイ</t>
    </rPh>
    <phoneticPr fontId="6"/>
  </si>
  <si>
    <r>
      <t>t/</t>
    </r>
    <r>
      <rPr>
        <b/>
        <sz val="9"/>
        <color theme="1"/>
        <rFont val="HG丸ｺﾞｼｯｸM-PRO"/>
        <family val="3"/>
        <charset val="128"/>
      </rPr>
      <t>年</t>
    </r>
    <rPh sb="2" eb="3">
      <t>ネン</t>
    </rPh>
    <phoneticPr fontId="6"/>
  </si>
  <si>
    <t>PET</t>
    <phoneticPr fontId="27"/>
  </si>
  <si>
    <t>シート成型機</t>
    <phoneticPr fontId="27"/>
  </si>
  <si>
    <t>製品プラ＋容器包装プラ</t>
    <rPh sb="7" eb="9">
      <t>ホウソウ</t>
    </rPh>
    <phoneticPr fontId="6"/>
  </si>
  <si>
    <t>a</t>
    <phoneticPr fontId="6"/>
  </si>
  <si>
    <t>鉄　類</t>
  </si>
  <si>
    <t>b</t>
    <phoneticPr fontId="6"/>
  </si>
  <si>
    <t>廃二次電池</t>
  </si>
  <si>
    <t>c</t>
    <phoneticPr fontId="6"/>
  </si>
  <si>
    <t>アルミ</t>
  </si>
  <si>
    <t>d</t>
    <phoneticPr fontId="6"/>
  </si>
  <si>
    <t>e</t>
    <phoneticPr fontId="6"/>
  </si>
  <si>
    <t>ｆ</t>
    <phoneticPr fontId="6"/>
  </si>
  <si>
    <t>残渣（不燃）</t>
    <rPh sb="3" eb="5">
      <t>フネン</t>
    </rPh>
    <phoneticPr fontId="6"/>
  </si>
  <si>
    <t>受</t>
    <phoneticPr fontId="3"/>
  </si>
  <si>
    <t>入</t>
    <phoneticPr fontId="3"/>
  </si>
  <si>
    <t>処</t>
    <phoneticPr fontId="3"/>
  </si>
  <si>
    <t>理</t>
    <phoneticPr fontId="3"/>
  </si>
  <si>
    <t>量</t>
  </si>
  <si>
    <t>量</t>
    <phoneticPr fontId="3"/>
  </si>
  <si>
    <t>製</t>
    <phoneticPr fontId="3"/>
  </si>
  <si>
    <t>品</t>
    <phoneticPr fontId="3"/>
  </si>
  <si>
    <t>出</t>
  </si>
  <si>
    <t>出</t>
    <phoneticPr fontId="3"/>
  </si>
  <si>
    <t>荷</t>
    <phoneticPr fontId="3"/>
  </si>
  <si>
    <t>外</t>
    <rPh sb="0" eb="1">
      <t>ガイ</t>
    </rPh>
    <phoneticPr fontId="3"/>
  </si>
  <si>
    <t>の</t>
    <phoneticPr fontId="3"/>
  </si>
  <si>
    <t>搬</t>
    <rPh sb="0" eb="1">
      <t>ハン</t>
    </rPh>
    <phoneticPr fontId="3"/>
  </si>
  <si>
    <t>事業実施前</t>
    <rPh sb="0" eb="4">
      <t>ジギョウジッシ</t>
    </rPh>
    <rPh sb="4" eb="5">
      <t>マエ</t>
    </rPh>
    <phoneticPr fontId="6"/>
  </si>
  <si>
    <t>実施前</t>
    <phoneticPr fontId="3"/>
  </si>
  <si>
    <t>実施後</t>
    <rPh sb="0" eb="2">
      <t>ジッシ</t>
    </rPh>
    <rPh sb="2" eb="3">
      <t>ゴ</t>
    </rPh>
    <phoneticPr fontId="6"/>
  </si>
  <si>
    <t>　実施後</t>
    <rPh sb="1" eb="3">
      <t>ジッシ</t>
    </rPh>
    <rPh sb="3" eb="4">
      <t>ゴ</t>
    </rPh>
    <phoneticPr fontId="6"/>
  </si>
  <si>
    <t>比率</t>
    <rPh sb="0" eb="2">
      <t>ヒリツ</t>
    </rPh>
    <phoneticPr fontId="3"/>
  </si>
  <si>
    <t>記号</t>
    <rPh sb="0" eb="2">
      <t>キゴウ</t>
    </rPh>
    <phoneticPr fontId="6"/>
  </si>
  <si>
    <t>品　目</t>
    <rPh sb="0" eb="1">
      <t>ヒン</t>
    </rPh>
    <rPh sb="2" eb="3">
      <t>メ</t>
    </rPh>
    <phoneticPr fontId="3"/>
  </si>
  <si>
    <t>事業実施後</t>
    <rPh sb="0" eb="4">
      <t>ジギョウジッシ</t>
    </rPh>
    <rPh sb="4" eb="5">
      <t>ゴ</t>
    </rPh>
    <phoneticPr fontId="6"/>
  </si>
  <si>
    <t>家庭系 製品プラ リサイクル　フロー図（詳細）</t>
    <rPh sb="0" eb="2">
      <t>カテイ</t>
    </rPh>
    <rPh sb="2" eb="3">
      <t>ケイ</t>
    </rPh>
    <rPh sb="4" eb="6">
      <t>セイヒン</t>
    </rPh>
    <rPh sb="18" eb="19">
      <t>ズ</t>
    </rPh>
    <rPh sb="20" eb="22">
      <t>ショウサイ</t>
    </rPh>
    <phoneticPr fontId="5"/>
  </si>
  <si>
    <t>【リサイクル受入量】</t>
    <phoneticPr fontId="6"/>
  </si>
  <si>
    <t>b</t>
    <phoneticPr fontId="3"/>
  </si>
  <si>
    <t>f</t>
    <phoneticPr fontId="3"/>
  </si>
  <si>
    <t>e</t>
    <phoneticPr fontId="3"/>
  </si>
  <si>
    <t>d</t>
    <phoneticPr fontId="3"/>
  </si>
  <si>
    <r>
      <t xml:space="preserve"> その他樹脂</t>
    </r>
    <r>
      <rPr>
        <sz val="9"/>
        <rFont val="HG丸ｺﾞｼｯｸM-PRO"/>
        <family val="3"/>
        <charset val="128"/>
      </rPr>
      <t>RPF</t>
    </r>
    <phoneticPr fontId="6"/>
  </si>
  <si>
    <r>
      <t>t/</t>
    </r>
    <r>
      <rPr>
        <sz val="9"/>
        <rFont val="HG丸ｺﾞｼｯｸM-PRO"/>
        <family val="3"/>
        <charset val="128"/>
      </rPr>
      <t>年</t>
    </r>
    <rPh sb="2" eb="3">
      <t>ネン</t>
    </rPh>
    <phoneticPr fontId="6"/>
  </si>
  <si>
    <r>
      <t xml:space="preserve"> ペレ残渣</t>
    </r>
    <r>
      <rPr>
        <sz val="9"/>
        <rFont val="HG丸ｺﾞｼｯｸM-PRO"/>
        <family val="3"/>
        <charset val="128"/>
      </rPr>
      <t xml:space="preserve"> RPF</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</si>
</sst>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General&quot;t&quot;"/>
  </numFmts>
  <fonts count="34" x14ac:knownFonts="1">
    <font>
      <sz val="11"/>
      <color theme="1"/>
      <name val="ＭＳ ゴシック"/>
      <family val="2"/>
      <charset val="128"/>
    </font>
    <font>
      <sz val="10"/>
      <color theme="1"/>
      <name val="HG丸ｺﾞｼｯｸM-PRO"/>
      <family val="2"/>
      <charset val="128"/>
    </font>
    <font>
      <sz val="10"/>
      <color rgb="FFFF0000"/>
      <name val="HG丸ｺﾞｼｯｸM-PRO"/>
      <family val="2"/>
      <charset val="128"/>
    </font>
    <font>
      <sz val="6"/>
      <name val="ＭＳ ゴシック"/>
      <family val="2"/>
      <charset val="128"/>
    </font>
    <font>
      <b/>
      <sz val="14"/>
      <color theme="1"/>
      <name val="HG丸ｺﾞｼｯｸM-PRO"/>
      <family val="3"/>
      <charset val="128"/>
    </font>
    <font>
      <sz val="6"/>
      <name val="HG丸ｺﾞｼｯｸM-PRO"/>
      <family val="2"/>
      <charset val="128"/>
    </font>
    <font>
      <sz val="6"/>
      <name val="游ゴシック"/>
      <family val="2"/>
      <charset val="128"/>
      <scheme val="minor"/>
    </font>
    <font>
      <sz val="11"/>
      <color theme="1"/>
      <name val="游ゴシック"/>
      <family val="2"/>
      <charset val="128"/>
      <scheme val="minor"/>
    </font>
    <font>
      <b/>
      <sz val="14"/>
      <color rgb="FFFF0000"/>
      <name val="HG丸ｺﾞｼｯｸM-PRO"/>
      <family val="3"/>
      <charset val="128"/>
    </font>
    <font>
      <sz val="8"/>
      <color theme="1"/>
      <name val="HG丸ｺﾞｼｯｸM-PRO"/>
      <family val="2"/>
      <charset val="128"/>
    </font>
    <font>
      <sz val="9"/>
      <color theme="1"/>
      <name val="HG丸ｺﾞｼｯｸM-PRO"/>
      <family val="2"/>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8"/>
      <color rgb="FFFF0000"/>
      <name val="HG丸ｺﾞｼｯｸM-PRO"/>
      <family val="3"/>
      <charset val="128"/>
    </font>
    <font>
      <sz val="8"/>
      <color rgb="FFFF0000"/>
      <name val="HG丸ｺﾞｼｯｸM-PRO"/>
      <family val="2"/>
      <charset val="128"/>
    </font>
    <font>
      <b/>
      <sz val="10"/>
      <color theme="1"/>
      <name val="HG丸ｺﾞｼｯｸM-PRO"/>
      <family val="3"/>
      <charset val="128"/>
    </font>
    <font>
      <b/>
      <sz val="10"/>
      <color rgb="FFFF0000"/>
      <name val="HG丸ｺﾞｼｯｸM-PRO"/>
      <family val="3"/>
      <charset val="128"/>
    </font>
    <font>
      <sz val="9"/>
      <name val="HG丸ｺﾞｼｯｸM-PRO"/>
      <family val="3"/>
      <charset val="128"/>
    </font>
    <font>
      <sz val="11"/>
      <name val="ＭＳ Ｐゴシック"/>
      <family val="3"/>
      <charset val="128"/>
    </font>
    <font>
      <b/>
      <sz val="9"/>
      <name val="ＭＳ Ｐゴシック"/>
      <family val="3"/>
      <charset val="128"/>
    </font>
    <font>
      <sz val="10"/>
      <name val="HG丸ｺﾞｼｯｸM-PRO"/>
      <family val="3"/>
      <charset val="128"/>
    </font>
    <font>
      <sz val="8"/>
      <name val="HG丸ｺﾞｼｯｸM-PRO"/>
      <family val="3"/>
      <charset val="128"/>
    </font>
    <font>
      <sz val="10"/>
      <color rgb="FFFFFF00"/>
      <name val="HG丸ｺﾞｼｯｸM-PRO"/>
      <family val="3"/>
      <charset val="128"/>
    </font>
    <font>
      <sz val="8"/>
      <color theme="1"/>
      <name val="HG丸ｺﾞｼｯｸM-PRO"/>
      <family val="3"/>
      <charset val="128"/>
    </font>
    <font>
      <sz val="8"/>
      <color rgb="FFFFFF00"/>
      <name val="HG丸ｺﾞｼｯｸM-PRO"/>
      <family val="2"/>
      <charset val="128"/>
    </font>
    <font>
      <b/>
      <sz val="9"/>
      <color rgb="FFFF0000"/>
      <name val="HG丸ｺﾞｼｯｸM-PRO"/>
      <family val="3"/>
      <charset val="128"/>
    </font>
    <font>
      <sz val="6"/>
      <name val="游ゴシック"/>
      <family val="3"/>
      <charset val="128"/>
      <scheme val="minor"/>
    </font>
    <font>
      <b/>
      <sz val="9"/>
      <color theme="1"/>
      <name val="HG丸ｺﾞｼｯｸM-PRO"/>
      <family val="3"/>
      <charset val="128"/>
    </font>
    <font>
      <sz val="11"/>
      <color rgb="FFFF0000"/>
      <name val="游ゴシック"/>
      <family val="2"/>
      <charset val="128"/>
      <scheme val="minor"/>
    </font>
    <font>
      <sz val="10"/>
      <color rgb="FFFF0000"/>
      <name val="HG丸ｺﾞｼｯｸM-PRO"/>
      <family val="3"/>
      <charset val="128"/>
    </font>
    <font>
      <b/>
      <sz val="10"/>
      <name val="HG丸ｺﾞｼｯｸM-PRO"/>
      <family val="3"/>
      <charset val="128"/>
    </font>
    <font>
      <sz val="12"/>
      <color theme="1"/>
      <name val="HG丸ｺﾞｼｯｸM-PRO"/>
      <family val="3"/>
      <charset val="128"/>
    </font>
    <font>
      <b/>
      <sz val="9"/>
      <name val="HG丸ｺﾞｼｯｸM-PRO"/>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9" tint="0.79998168889431442"/>
        <bgColor theme="0"/>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theme="9" tint="-0.499984740745262"/>
      </left>
      <right/>
      <top style="mediumDashed">
        <color theme="9" tint="-0.499984740745262"/>
      </top>
      <bottom/>
      <diagonal/>
    </border>
    <border>
      <left/>
      <right/>
      <top style="mediumDashed">
        <color theme="9" tint="-0.499984740745262"/>
      </top>
      <bottom/>
      <diagonal/>
    </border>
    <border>
      <left/>
      <right style="mediumDashed">
        <color theme="9" tint="-0.499984740745262"/>
      </right>
      <top style="mediumDashed">
        <color theme="9" tint="-0.499984740745262"/>
      </top>
      <bottom/>
      <diagonal/>
    </border>
    <border>
      <left style="mediumDashed">
        <color theme="9" tint="-0.499984740745262"/>
      </left>
      <right/>
      <top/>
      <bottom/>
      <diagonal/>
    </border>
    <border>
      <left/>
      <right style="mediumDashed">
        <color theme="9" tint="-0.499984740745262"/>
      </right>
      <top/>
      <bottom/>
      <diagonal/>
    </border>
    <border>
      <left style="mediumDashed">
        <color theme="9" tint="-0.499984740745262"/>
      </left>
      <right/>
      <top/>
      <bottom style="mediumDashed">
        <color theme="9" tint="-0.499984740745262"/>
      </bottom>
      <diagonal/>
    </border>
    <border>
      <left/>
      <right/>
      <top/>
      <bottom style="mediumDashed">
        <color theme="9" tint="-0.499984740745262"/>
      </bottom>
      <diagonal/>
    </border>
    <border>
      <left/>
      <right style="mediumDashed">
        <color theme="9" tint="-0.499984740745262"/>
      </right>
      <top/>
      <bottom style="mediumDashed">
        <color theme="9"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mediumDashed">
        <color theme="9" tint="-0.24994659260841701"/>
      </left>
      <right/>
      <top style="mediumDashed">
        <color theme="9" tint="-0.24994659260841701"/>
      </top>
      <bottom style="mediumDashed">
        <color theme="9" tint="-0.24994659260841701"/>
      </bottom>
      <diagonal/>
    </border>
    <border>
      <left/>
      <right/>
      <top style="mediumDashed">
        <color theme="9" tint="-0.24994659260841701"/>
      </top>
      <bottom style="mediumDashed">
        <color theme="9" tint="-0.24994659260841701"/>
      </bottom>
      <diagonal/>
    </border>
    <border>
      <left/>
      <right style="mediumDashed">
        <color theme="9" tint="-0.24994659260841701"/>
      </right>
      <top style="mediumDashed">
        <color theme="9" tint="-0.24994659260841701"/>
      </top>
      <bottom style="mediumDashed">
        <color theme="9" tint="-0.24994659260841701"/>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9" fillId="0" borderId="0"/>
    <xf numFmtId="0" fontId="7" fillId="0" borderId="0">
      <alignment vertical="center"/>
    </xf>
  </cellStyleXfs>
  <cellXfs count="149">
    <xf numFmtId="0" fontId="0" fillId="0" borderId="0" xfId="0">
      <alignment vertical="center"/>
    </xf>
    <xf numFmtId="0" fontId="1" fillId="0" borderId="0" xfId="1">
      <alignment vertical="center"/>
    </xf>
    <xf numFmtId="0" fontId="1" fillId="2" borderId="0" xfId="1" applyFill="1">
      <alignment vertical="center"/>
    </xf>
    <xf numFmtId="0" fontId="4" fillId="2" borderId="0" xfId="1" applyFont="1" applyFill="1">
      <alignment vertical="center"/>
    </xf>
    <xf numFmtId="0" fontId="1" fillId="0" borderId="0" xfId="1" applyAlignment="1">
      <alignment horizontal="right" vertical="center"/>
    </xf>
    <xf numFmtId="0" fontId="9" fillId="0" borderId="0" xfId="1" applyFont="1" applyAlignment="1"/>
    <xf numFmtId="0" fontId="1" fillId="5" borderId="4" xfId="1" applyFill="1" applyBorder="1">
      <alignment vertical="center"/>
    </xf>
    <xf numFmtId="0" fontId="1" fillId="5" borderId="5" xfId="1" applyFill="1" applyBorder="1">
      <alignment vertical="center"/>
    </xf>
    <xf numFmtId="0" fontId="1" fillId="5" borderId="6" xfId="1" applyFill="1" applyBorder="1">
      <alignment vertical="center"/>
    </xf>
    <xf numFmtId="0" fontId="1" fillId="5" borderId="7" xfId="1" applyFill="1" applyBorder="1">
      <alignment vertical="center"/>
    </xf>
    <xf numFmtId="0" fontId="1" fillId="5" borderId="0" xfId="1" applyFill="1">
      <alignment vertical="center"/>
    </xf>
    <xf numFmtId="0" fontId="1" fillId="5" borderId="8" xfId="1" applyFill="1" applyBorder="1">
      <alignment vertical="center"/>
    </xf>
    <xf numFmtId="0" fontId="1" fillId="5" borderId="9" xfId="1" applyFill="1" applyBorder="1">
      <alignment vertical="center"/>
    </xf>
    <xf numFmtId="0" fontId="1" fillId="5" borderId="10" xfId="1" applyFill="1" applyBorder="1">
      <alignment vertical="center"/>
    </xf>
    <xf numFmtId="0" fontId="1" fillId="5" borderId="11" xfId="1" applyFill="1" applyBorder="1">
      <alignment vertical="center"/>
    </xf>
    <xf numFmtId="0" fontId="12" fillId="0" borderId="0" xfId="1" applyFont="1" applyAlignment="1">
      <alignment horizontal="left"/>
    </xf>
    <xf numFmtId="0" fontId="16" fillId="5" borderId="12" xfId="1" applyFont="1" applyFill="1" applyBorder="1">
      <alignment vertical="center"/>
    </xf>
    <xf numFmtId="0" fontId="1" fillId="5" borderId="13" xfId="1" applyFill="1" applyBorder="1">
      <alignment vertical="center"/>
    </xf>
    <xf numFmtId="0" fontId="1" fillId="5" borderId="13" xfId="1" applyFill="1" applyBorder="1" applyAlignment="1">
      <alignment horizontal="center" vertical="center"/>
    </xf>
    <xf numFmtId="0" fontId="1" fillId="5" borderId="14" xfId="1" applyFill="1" applyBorder="1">
      <alignment vertical="center"/>
    </xf>
    <xf numFmtId="0" fontId="1" fillId="5" borderId="16" xfId="1" applyFill="1" applyBorder="1">
      <alignment vertical="center"/>
    </xf>
    <xf numFmtId="0" fontId="1" fillId="5" borderId="17" xfId="1" applyFill="1" applyBorder="1">
      <alignment vertical="center"/>
    </xf>
    <xf numFmtId="0" fontId="1" fillId="0" borderId="18" xfId="1" applyBorder="1">
      <alignment vertical="center"/>
    </xf>
    <xf numFmtId="0" fontId="1" fillId="0" borderId="19" xfId="1" applyBorder="1">
      <alignment vertical="center"/>
    </xf>
    <xf numFmtId="0" fontId="1" fillId="0" borderId="20" xfId="1" applyBorder="1">
      <alignment vertical="center"/>
    </xf>
    <xf numFmtId="0" fontId="1" fillId="0" borderId="21" xfId="1" applyBorder="1">
      <alignment vertical="center"/>
    </xf>
    <xf numFmtId="0" fontId="1" fillId="0" borderId="22" xfId="1" applyBorder="1">
      <alignment vertical="center"/>
    </xf>
    <xf numFmtId="0" fontId="1" fillId="5" borderId="23" xfId="1" applyFill="1" applyBorder="1">
      <alignment vertical="center"/>
    </xf>
    <xf numFmtId="0" fontId="1" fillId="5" borderId="24" xfId="1" applyFill="1" applyBorder="1">
      <alignment vertical="center"/>
    </xf>
    <xf numFmtId="0" fontId="1" fillId="3" borderId="25" xfId="1" applyFill="1" applyBorder="1">
      <alignment vertical="center"/>
    </xf>
    <xf numFmtId="0" fontId="1" fillId="4" borderId="0" xfId="1" applyFill="1">
      <alignment vertical="center"/>
    </xf>
    <xf numFmtId="0" fontId="1" fillId="6" borderId="0" xfId="1" applyFill="1">
      <alignment vertical="center"/>
    </xf>
    <xf numFmtId="0" fontId="1" fillId="0" borderId="26" xfId="1" applyBorder="1">
      <alignment vertical="center"/>
    </xf>
    <xf numFmtId="0" fontId="1" fillId="0" borderId="27" xfId="1" applyBorder="1">
      <alignment vertical="center"/>
    </xf>
    <xf numFmtId="0" fontId="9" fillId="0" borderId="27" xfId="1" applyFont="1" applyBorder="1" applyAlignment="1">
      <alignment vertical="top"/>
    </xf>
    <xf numFmtId="0" fontId="1" fillId="0" borderId="28" xfId="1" applyBorder="1">
      <alignment vertical="center"/>
    </xf>
    <xf numFmtId="0" fontId="20" fillId="0" borderId="0" xfId="4" applyFont="1" applyAlignment="1">
      <alignment vertical="center"/>
    </xf>
    <xf numFmtId="178" fontId="1" fillId="0" borderId="0" xfId="1" applyNumberFormat="1">
      <alignment vertical="center"/>
    </xf>
    <xf numFmtId="0" fontId="1" fillId="0" borderId="12" xfId="1" applyBorder="1">
      <alignment vertical="center"/>
    </xf>
    <xf numFmtId="0" fontId="1" fillId="0" borderId="14" xfId="1" applyBorder="1">
      <alignment vertical="center"/>
    </xf>
    <xf numFmtId="0" fontId="1" fillId="5" borderId="30" xfId="1" applyFill="1" applyBorder="1" applyAlignment="1">
      <alignment horizontal="centerContinuous" vertical="center"/>
    </xf>
    <xf numFmtId="0" fontId="1" fillId="0" borderId="30" xfId="1" applyBorder="1" applyAlignment="1">
      <alignment horizontal="centerContinuous" vertical="center"/>
    </xf>
    <xf numFmtId="0" fontId="10" fillId="0" borderId="0" xfId="1" applyFont="1">
      <alignment vertical="center"/>
    </xf>
    <xf numFmtId="0" fontId="1" fillId="0" borderId="15" xfId="1" applyBorder="1">
      <alignment vertical="center"/>
    </xf>
    <xf numFmtId="0" fontId="1" fillId="0" borderId="17" xfId="1" applyBorder="1">
      <alignment vertical="center"/>
    </xf>
    <xf numFmtId="0" fontId="21" fillId="0" borderId="30" xfId="1" applyFont="1" applyBorder="1" applyAlignment="1">
      <alignment horizontal="center" vertical="center"/>
    </xf>
    <xf numFmtId="0" fontId="2" fillId="0" borderId="30" xfId="1" applyFont="1" applyBorder="1" applyAlignment="1">
      <alignment horizontal="center" vertical="center"/>
    </xf>
    <xf numFmtId="0" fontId="23" fillId="0" borderId="30" xfId="1" applyFont="1" applyBorder="1" applyAlignment="1">
      <alignment horizontal="center" vertical="center"/>
    </xf>
    <xf numFmtId="0" fontId="1" fillId="0" borderId="1" xfId="1" applyBorder="1">
      <alignment vertical="center"/>
    </xf>
    <xf numFmtId="0" fontId="9" fillId="0" borderId="3" xfId="1" applyFont="1" applyBorder="1" applyAlignment="1">
      <alignment horizontal="right" vertical="center"/>
    </xf>
    <xf numFmtId="1" fontId="22" fillId="0" borderId="30" xfId="1" applyNumberFormat="1" applyFont="1" applyBorder="1">
      <alignment vertical="center"/>
    </xf>
    <xf numFmtId="178" fontId="22" fillId="0" borderId="30" xfId="1" applyNumberFormat="1" applyFont="1" applyBorder="1">
      <alignment vertical="center"/>
    </xf>
    <xf numFmtId="1" fontId="15" fillId="0" borderId="30" xfId="1" applyNumberFormat="1" applyFont="1" applyBorder="1">
      <alignment vertical="center"/>
    </xf>
    <xf numFmtId="178" fontId="25" fillId="0" borderId="30" xfId="1" applyNumberFormat="1" applyFont="1" applyBorder="1">
      <alignment vertical="center"/>
    </xf>
    <xf numFmtId="0" fontId="24" fillId="0" borderId="3" xfId="1" applyFont="1" applyBorder="1" applyAlignment="1">
      <alignment horizontal="right" vertical="center"/>
    </xf>
    <xf numFmtId="0" fontId="1" fillId="0" borderId="16" xfId="1" applyBorder="1">
      <alignment vertical="center"/>
    </xf>
    <xf numFmtId="0" fontId="16" fillId="0" borderId="16" xfId="1" applyFont="1" applyBorder="1" applyAlignment="1">
      <alignment horizontal="right" vertical="center"/>
    </xf>
    <xf numFmtId="0" fontId="12" fillId="0" borderId="16" xfId="1" applyFont="1" applyBorder="1" applyAlignment="1">
      <alignment horizontal="left"/>
    </xf>
    <xf numFmtId="0" fontId="1" fillId="0" borderId="3" xfId="1" applyBorder="1">
      <alignment vertical="center"/>
    </xf>
    <xf numFmtId="1" fontId="11" fillId="0" borderId="30" xfId="1" applyNumberFormat="1" applyFont="1" applyBorder="1">
      <alignment vertical="center"/>
    </xf>
    <xf numFmtId="178" fontId="11" fillId="0" borderId="30" xfId="1" applyNumberFormat="1" applyFont="1" applyBorder="1">
      <alignment vertical="center"/>
    </xf>
    <xf numFmtId="1" fontId="10" fillId="0" borderId="30" xfId="1" applyNumberFormat="1" applyFont="1" applyBorder="1">
      <alignment vertical="center"/>
    </xf>
    <xf numFmtId="0" fontId="9" fillId="0" borderId="0" xfId="1" applyFont="1" applyAlignment="1">
      <alignment horizontal="right" vertical="center"/>
    </xf>
    <xf numFmtId="0" fontId="24" fillId="0" borderId="0" xfId="1" applyFont="1" applyAlignment="1">
      <alignment horizontal="right" vertical="center"/>
    </xf>
    <xf numFmtId="0" fontId="12" fillId="5" borderId="8" xfId="1" applyFont="1" applyFill="1" applyBorder="1" applyAlignment="1">
      <alignment horizontal="left"/>
    </xf>
    <xf numFmtId="0" fontId="10" fillId="0" borderId="31" xfId="1" applyFont="1" applyBorder="1">
      <alignment vertical="center"/>
    </xf>
    <xf numFmtId="0" fontId="9" fillId="0" borderId="32" xfId="1" applyFont="1" applyBorder="1" applyAlignment="1">
      <alignment horizontal="right" vertical="center"/>
    </xf>
    <xf numFmtId="1" fontId="14" fillId="7" borderId="33" xfId="1" applyNumberFormat="1" applyFont="1" applyFill="1" applyBorder="1">
      <alignment vertical="center"/>
    </xf>
    <xf numFmtId="178" fontId="22" fillId="0" borderId="33" xfId="1" applyNumberFormat="1" applyFont="1" applyBorder="1">
      <alignment vertical="center"/>
    </xf>
    <xf numFmtId="1" fontId="15" fillId="7" borderId="33" xfId="1" applyNumberFormat="1" applyFont="1" applyFill="1" applyBorder="1">
      <alignment vertical="center"/>
    </xf>
    <xf numFmtId="178" fontId="25" fillId="0" borderId="33" xfId="1" applyNumberFormat="1" applyFont="1" applyBorder="1">
      <alignment vertical="center"/>
    </xf>
    <xf numFmtId="0" fontId="11" fillId="0" borderId="15" xfId="1" applyFont="1" applyBorder="1">
      <alignment vertical="center"/>
    </xf>
    <xf numFmtId="0" fontId="9" fillId="0" borderId="17" xfId="1" applyFont="1" applyBorder="1" applyAlignment="1">
      <alignment horizontal="right" vertical="center"/>
    </xf>
    <xf numFmtId="1" fontId="22" fillId="0" borderId="34" xfId="1" applyNumberFormat="1" applyFont="1" applyBorder="1">
      <alignment vertical="center"/>
    </xf>
    <xf numFmtId="178" fontId="22" fillId="0" borderId="34" xfId="1" applyNumberFormat="1" applyFont="1" applyBorder="1">
      <alignment vertical="center"/>
    </xf>
    <xf numFmtId="1" fontId="15" fillId="0" borderId="34" xfId="1" applyNumberFormat="1" applyFont="1" applyBorder="1">
      <alignment vertical="center"/>
    </xf>
    <xf numFmtId="178" fontId="25" fillId="0" borderId="34" xfId="1" applyNumberFormat="1" applyFont="1" applyBorder="1">
      <alignment vertical="center"/>
    </xf>
    <xf numFmtId="0" fontId="11" fillId="0" borderId="1" xfId="1" applyFont="1" applyBorder="1">
      <alignment vertical="center"/>
    </xf>
    <xf numFmtId="38" fontId="26" fillId="5" borderId="0" xfId="2" applyFont="1" applyFill="1" applyBorder="1" applyAlignment="1">
      <alignment vertical="center"/>
    </xf>
    <xf numFmtId="0" fontId="7" fillId="0" borderId="0" xfId="5">
      <alignment vertical="center"/>
    </xf>
    <xf numFmtId="179" fontId="7" fillId="0" borderId="0" xfId="5" applyNumberFormat="1">
      <alignment vertical="center"/>
    </xf>
    <xf numFmtId="0" fontId="16" fillId="5" borderId="16" xfId="1" applyFont="1" applyFill="1" applyBorder="1">
      <alignment vertical="center"/>
    </xf>
    <xf numFmtId="0" fontId="16" fillId="5" borderId="0" xfId="1" applyFont="1" applyFill="1">
      <alignment vertical="center"/>
    </xf>
    <xf numFmtId="38" fontId="29" fillId="0" borderId="0" xfId="2" applyFont="1">
      <alignment vertical="center"/>
    </xf>
    <xf numFmtId="38" fontId="1" fillId="5" borderId="0" xfId="2" applyFont="1" applyFill="1" applyBorder="1" applyAlignment="1">
      <alignment vertical="center"/>
    </xf>
    <xf numFmtId="38" fontId="30" fillId="5" borderId="0" xfId="2" applyFont="1" applyFill="1" applyBorder="1" applyAlignment="1">
      <alignment vertical="center"/>
    </xf>
    <xf numFmtId="0" fontId="16" fillId="5" borderId="37" xfId="1" applyFont="1" applyFill="1" applyBorder="1" applyAlignment="1">
      <alignment horizontal="center" vertical="center"/>
    </xf>
    <xf numFmtId="0" fontId="16" fillId="5" borderId="38" xfId="1" applyFont="1" applyFill="1" applyBorder="1" applyAlignment="1">
      <alignment horizontal="center" vertical="center"/>
    </xf>
    <xf numFmtId="0" fontId="16" fillId="5" borderId="34" xfId="1" applyFont="1" applyFill="1" applyBorder="1" applyAlignment="1">
      <alignment horizontal="center" vertical="center"/>
    </xf>
    <xf numFmtId="0" fontId="13" fillId="5" borderId="38" xfId="1" applyFont="1" applyFill="1" applyBorder="1" applyAlignment="1">
      <alignment horizontal="center" vertical="center" textRotation="180"/>
    </xf>
    <xf numFmtId="0" fontId="13" fillId="5" borderId="38" xfId="1" applyFont="1" applyFill="1" applyBorder="1" applyAlignment="1">
      <alignment horizontal="center" vertical="center" textRotation="90"/>
    </xf>
    <xf numFmtId="0" fontId="16" fillId="5" borderId="35" xfId="1" applyFont="1" applyFill="1" applyBorder="1" applyAlignment="1">
      <alignment horizontal="center" vertical="center"/>
    </xf>
    <xf numFmtId="0" fontId="16" fillId="0" borderId="12" xfId="1" applyFont="1" applyBorder="1">
      <alignment vertical="center"/>
    </xf>
    <xf numFmtId="0" fontId="1" fillId="0" borderId="13" xfId="1" applyBorder="1">
      <alignment vertical="center"/>
    </xf>
    <xf numFmtId="0" fontId="1" fillId="0" borderId="35" xfId="1" applyBorder="1">
      <alignment vertical="center"/>
    </xf>
    <xf numFmtId="0" fontId="1" fillId="0" borderId="36" xfId="1" applyBorder="1">
      <alignment vertical="center"/>
    </xf>
    <xf numFmtId="0" fontId="16" fillId="0" borderId="13" xfId="1" applyFont="1" applyBorder="1">
      <alignment vertical="center"/>
    </xf>
    <xf numFmtId="0" fontId="16" fillId="0" borderId="16" xfId="1" applyFont="1" applyBorder="1">
      <alignment vertical="center"/>
    </xf>
    <xf numFmtId="0" fontId="16" fillId="0" borderId="17" xfId="1" applyFont="1" applyBorder="1">
      <alignment vertical="center"/>
    </xf>
    <xf numFmtId="0" fontId="16" fillId="0" borderId="35" xfId="1" applyFont="1" applyBorder="1" applyAlignment="1">
      <alignment horizontal="center" vertical="center"/>
    </xf>
    <xf numFmtId="0" fontId="16" fillId="0" borderId="15" xfId="1" applyFont="1" applyBorder="1">
      <alignment vertical="center"/>
    </xf>
    <xf numFmtId="0" fontId="12" fillId="0" borderId="0" xfId="1" applyFont="1">
      <alignment vertical="center"/>
    </xf>
    <xf numFmtId="0" fontId="16" fillId="0" borderId="35" xfId="1" applyFont="1" applyBorder="1">
      <alignment vertical="center"/>
    </xf>
    <xf numFmtId="0" fontId="12" fillId="0" borderId="35" xfId="1" applyFont="1" applyBorder="1">
      <alignment vertical="center"/>
    </xf>
    <xf numFmtId="0" fontId="1" fillId="0" borderId="40" xfId="1" applyBorder="1">
      <alignment vertical="center"/>
    </xf>
    <xf numFmtId="0" fontId="1" fillId="0" borderId="29" xfId="1" applyBorder="1">
      <alignment vertical="center"/>
    </xf>
    <xf numFmtId="0" fontId="1" fillId="0" borderId="41" xfId="1" applyBorder="1">
      <alignment vertical="center"/>
    </xf>
    <xf numFmtId="0" fontId="16" fillId="5" borderId="39" xfId="1" applyFont="1" applyFill="1" applyBorder="1" applyAlignment="1">
      <alignment horizontal="center" vertical="center"/>
    </xf>
    <xf numFmtId="0" fontId="16" fillId="0" borderId="29" xfId="1" applyFont="1" applyBorder="1">
      <alignment vertical="center"/>
    </xf>
    <xf numFmtId="0" fontId="16" fillId="0" borderId="41" xfId="1" applyFont="1" applyBorder="1">
      <alignment vertical="center"/>
    </xf>
    <xf numFmtId="0" fontId="21" fillId="0" borderId="21" xfId="1" applyFont="1" applyBorder="1">
      <alignment vertical="center"/>
    </xf>
    <xf numFmtId="0" fontId="21" fillId="0" borderId="0" xfId="1" applyFont="1">
      <alignment vertical="center"/>
    </xf>
    <xf numFmtId="38" fontId="21" fillId="0" borderId="0" xfId="2" applyFont="1" applyFill="1" applyBorder="1" applyAlignment="1">
      <alignment vertical="center"/>
    </xf>
    <xf numFmtId="38" fontId="31" fillId="0" borderId="0" xfId="2" applyFont="1" applyFill="1" applyBorder="1" applyAlignment="1">
      <alignment vertical="center"/>
    </xf>
    <xf numFmtId="38" fontId="17" fillId="5" borderId="15" xfId="2" applyFont="1" applyFill="1" applyBorder="1" applyAlignment="1">
      <alignment vertical="center"/>
    </xf>
    <xf numFmtId="0" fontId="10" fillId="5" borderId="13" xfId="1" applyFont="1" applyFill="1" applyBorder="1">
      <alignment vertical="center"/>
    </xf>
    <xf numFmtId="0" fontId="10" fillId="5" borderId="13" xfId="1" applyFont="1" applyFill="1" applyBorder="1" applyAlignment="1">
      <alignment horizontal="center" vertical="center"/>
    </xf>
    <xf numFmtId="0" fontId="1" fillId="5" borderId="8" xfId="1" applyFill="1" applyBorder="1" applyAlignment="1">
      <alignment horizontal="left" vertical="center"/>
    </xf>
    <xf numFmtId="0" fontId="30" fillId="5" borderId="0" xfId="1" applyFont="1" applyFill="1" applyAlignment="1">
      <alignment horizontal="left"/>
    </xf>
    <xf numFmtId="0" fontId="13" fillId="0" borderId="0" xfId="1" applyFont="1" applyAlignment="1">
      <alignment horizontal="right" vertical="center"/>
    </xf>
    <xf numFmtId="0" fontId="13" fillId="5" borderId="0" xfId="1" applyFont="1" applyFill="1">
      <alignment vertical="center"/>
    </xf>
    <xf numFmtId="0" fontId="13" fillId="0" borderId="0" xfId="1" applyFont="1" applyAlignment="1">
      <alignment horizontal="center" vertical="center"/>
    </xf>
    <xf numFmtId="0" fontId="13" fillId="0" borderId="0" xfId="1" applyFont="1">
      <alignment vertical="center"/>
    </xf>
    <xf numFmtId="0" fontId="32" fillId="0" borderId="0" xfId="1" applyFont="1">
      <alignment vertical="center"/>
    </xf>
    <xf numFmtId="0" fontId="31" fillId="0" borderId="35" xfId="1" applyFont="1" applyBorder="1" applyAlignment="1">
      <alignment horizontal="center" vertical="center"/>
    </xf>
    <xf numFmtId="0" fontId="33" fillId="0" borderId="0" xfId="1" applyFont="1" applyAlignment="1">
      <alignment horizontal="left" vertical="center"/>
    </xf>
    <xf numFmtId="0" fontId="18" fillId="0" borderId="0" xfId="1" applyFont="1">
      <alignment vertical="center"/>
    </xf>
    <xf numFmtId="0" fontId="21" fillId="0" borderId="36" xfId="1" applyFont="1" applyBorder="1">
      <alignment vertical="center"/>
    </xf>
    <xf numFmtId="0" fontId="31" fillId="0" borderId="0" xfId="1" applyFont="1" applyAlignment="1">
      <alignment horizontal="left" vertical="center"/>
    </xf>
    <xf numFmtId="38" fontId="17" fillId="5" borderId="16" xfId="2" applyFont="1" applyFill="1" applyBorder="1" applyAlignment="1">
      <alignment horizontal="center" vertical="center"/>
    </xf>
    <xf numFmtId="0" fontId="13" fillId="5" borderId="0" xfId="1" applyFont="1" applyFill="1" applyAlignment="1">
      <alignment horizontal="center" vertical="center"/>
    </xf>
    <xf numFmtId="176" fontId="10" fillId="4" borderId="0" xfId="2" applyNumberFormat="1" applyFont="1" applyFill="1" applyBorder="1" applyAlignment="1">
      <alignment horizontal="center" vertical="center"/>
    </xf>
    <xf numFmtId="38" fontId="10" fillId="6" borderId="0" xfId="2" applyFont="1" applyFill="1" applyBorder="1" applyAlignment="1">
      <alignment horizontal="center" vertical="center"/>
    </xf>
    <xf numFmtId="38" fontId="26" fillId="6" borderId="16" xfId="2" applyFont="1" applyFill="1" applyBorder="1" applyAlignment="1">
      <alignment horizontal="center" vertical="center"/>
    </xf>
    <xf numFmtId="38" fontId="26" fillId="6" borderId="0" xfId="2" applyFont="1" applyFill="1" applyBorder="1" applyAlignment="1">
      <alignment horizontal="center" vertical="center"/>
    </xf>
    <xf numFmtId="38" fontId="26" fillId="5" borderId="0" xfId="2" applyFont="1" applyFill="1" applyBorder="1" applyAlignment="1">
      <alignment horizontal="center" vertical="center"/>
    </xf>
    <xf numFmtId="38" fontId="16" fillId="0" borderId="0" xfId="2" applyFont="1" applyFill="1" applyBorder="1" applyAlignment="1">
      <alignment horizontal="center" vertical="center"/>
    </xf>
    <xf numFmtId="38" fontId="1" fillId="0" borderId="0" xfId="2" applyFont="1" applyFill="1" applyBorder="1" applyAlignment="1">
      <alignment vertical="center"/>
    </xf>
    <xf numFmtId="38" fontId="1" fillId="5" borderId="0" xfId="2" applyFont="1" applyFill="1" applyAlignment="1">
      <alignment horizontal="center" vertical="center"/>
    </xf>
    <xf numFmtId="38" fontId="16" fillId="5" borderId="0" xfId="2" applyFont="1" applyFill="1" applyAlignment="1">
      <alignment horizontal="center" vertical="center"/>
    </xf>
    <xf numFmtId="177" fontId="22" fillId="0" borderId="0" xfId="1" applyNumberFormat="1" applyFont="1" applyAlignment="1">
      <alignment horizontal="center" vertical="center"/>
    </xf>
    <xf numFmtId="38" fontId="1" fillId="0" borderId="0" xfId="2" applyFont="1" applyFill="1" applyBorder="1" applyAlignment="1">
      <alignment horizontal="right" vertical="center"/>
    </xf>
    <xf numFmtId="38" fontId="16" fillId="0" borderId="29" xfId="2" applyFont="1" applyFill="1" applyBorder="1" applyAlignment="1">
      <alignment vertical="center"/>
    </xf>
    <xf numFmtId="38" fontId="21" fillId="0" borderId="0" xfId="2" applyFont="1" applyFill="1" applyBorder="1" applyAlignment="1">
      <alignment horizontal="right" vertical="center"/>
    </xf>
    <xf numFmtId="177" fontId="22" fillId="0" borderId="16" xfId="1" applyNumberFormat="1" applyFont="1" applyBorder="1" applyAlignment="1">
      <alignment horizontal="center" vertical="center"/>
    </xf>
    <xf numFmtId="38" fontId="16" fillId="0" borderId="16"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3" xfId="2" applyFont="1" applyFill="1" applyBorder="1" applyAlignment="1">
      <alignment horizontal="center" vertical="center"/>
    </xf>
  </cellXfs>
  <cellStyles count="6">
    <cellStyle name="パーセント 2" xfId="3" xr:uid="{7B2D11C2-F1CE-4E5E-AA67-40EE0E9AFF38}"/>
    <cellStyle name="桁区切り 2" xfId="2" xr:uid="{9D24FB55-ED2A-4048-A8E3-503BBEF84D1B}"/>
    <cellStyle name="標準" xfId="0" builtinId="0"/>
    <cellStyle name="標準 2" xfId="1" xr:uid="{1C3A1A19-2957-4E9A-9A29-0C8EFA967443}"/>
    <cellStyle name="標準 2 2" xfId="4" xr:uid="{48D8AD8B-33F6-4D27-ADF6-4CF32473DCD2}"/>
    <cellStyle name="標準 52" xfId="5" xr:uid="{BD0BC61B-CAAB-4D86-B4F4-429717A7C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17</xdr:col>
      <xdr:colOff>147205</xdr:colOff>
      <xdr:row>12</xdr:row>
      <xdr:rowOff>139339</xdr:rowOff>
    </xdr:from>
    <xdr:to>
      <xdr:col>17</xdr:col>
      <xdr:colOff>165564</xdr:colOff>
      <xdr:row>33</xdr:row>
      <xdr:rowOff>0</xdr:rowOff>
    </xdr:to>
    <xdr:cxnSp macro="">
      <xdr:nvCxnSpPr>
        <xdr:cNvPr id="89" name="直線矢印コネクタ 88">
          <a:extLst>
            <a:ext uri="{FF2B5EF4-FFF2-40B4-BE49-F238E27FC236}">
              <a16:creationId xmlns:a16="http://schemas.microsoft.com/office/drawing/2014/main" id="{D1078133-2E4C-43D2-8292-2C267A28AAE9}"/>
            </a:ext>
          </a:extLst>
        </xdr:cNvPr>
        <xdr:cNvCxnSpPr>
          <a:cxnSpLocks/>
        </xdr:cNvCxnSpPr>
      </xdr:nvCxnSpPr>
      <xdr:spPr>
        <a:xfrm flipH="1">
          <a:off x="3414280" y="12207514"/>
          <a:ext cx="18359" cy="3661136"/>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11</xdr:row>
      <xdr:rowOff>126860</xdr:rowOff>
    </xdr:from>
    <xdr:to>
      <xdr:col>6</xdr:col>
      <xdr:colOff>179917</xdr:colOff>
      <xdr:row>11</xdr:row>
      <xdr:rowOff>129505</xdr:rowOff>
    </xdr:to>
    <xdr:cxnSp macro="">
      <xdr:nvCxnSpPr>
        <xdr:cNvPr id="90" name="直線矢印コネクタ 89">
          <a:extLst>
            <a:ext uri="{FF2B5EF4-FFF2-40B4-BE49-F238E27FC236}">
              <a16:creationId xmlns:a16="http://schemas.microsoft.com/office/drawing/2014/main" id="{CE819048-C89C-4FF2-9987-303B0414B6DE}"/>
            </a:ext>
          </a:extLst>
        </xdr:cNvPr>
        <xdr:cNvCxnSpPr>
          <a:cxnSpLocks/>
          <a:endCxn id="213" idx="1"/>
        </xdr:cNvCxnSpPr>
      </xdr:nvCxnSpPr>
      <xdr:spPr>
        <a:xfrm flipV="1">
          <a:off x="647700" y="12014060"/>
          <a:ext cx="703792" cy="26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114299</xdr:colOff>
      <xdr:row>10</xdr:row>
      <xdr:rowOff>128588</xdr:rowOff>
    </xdr:from>
    <xdr:to>
      <xdr:col>14</xdr:col>
      <xdr:colOff>43296</xdr:colOff>
      <xdr:row>12</xdr:row>
      <xdr:rowOff>128307</xdr:rowOff>
    </xdr:to>
    <xdr:sp macro="" textlink="">
      <xdr:nvSpPr>
        <xdr:cNvPr id="91" name="フローチャート: 処理 90">
          <a:extLst>
            <a:ext uri="{FF2B5EF4-FFF2-40B4-BE49-F238E27FC236}">
              <a16:creationId xmlns:a16="http://schemas.microsoft.com/office/drawing/2014/main" id="{2577D987-EF97-40F9-9397-B2C63CFA6288}"/>
            </a:ext>
          </a:extLst>
        </xdr:cNvPr>
        <xdr:cNvSpPr/>
      </xdr:nvSpPr>
      <xdr:spPr>
        <a:xfrm>
          <a:off x="2238374" y="11834813"/>
          <a:ext cx="500497" cy="36166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高磁力</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7</xdr:col>
      <xdr:colOff>174625</xdr:colOff>
      <xdr:row>11</xdr:row>
      <xdr:rowOff>128448</xdr:rowOff>
    </xdr:from>
    <xdr:to>
      <xdr:col>11</xdr:col>
      <xdr:colOff>114299</xdr:colOff>
      <xdr:row>11</xdr:row>
      <xdr:rowOff>132416</xdr:rowOff>
    </xdr:to>
    <xdr:cxnSp macro="">
      <xdr:nvCxnSpPr>
        <xdr:cNvPr id="92" name="直線矢印コネクタ 91">
          <a:extLst>
            <a:ext uri="{FF2B5EF4-FFF2-40B4-BE49-F238E27FC236}">
              <a16:creationId xmlns:a16="http://schemas.microsoft.com/office/drawing/2014/main" id="{31D2B0F8-07D5-463F-82C8-09B76DB601BC}"/>
            </a:ext>
          </a:extLst>
        </xdr:cNvPr>
        <xdr:cNvCxnSpPr>
          <a:endCxn id="91" idx="1"/>
        </xdr:cNvCxnSpPr>
      </xdr:nvCxnSpPr>
      <xdr:spPr>
        <a:xfrm flipV="1">
          <a:off x="1536700" y="12015648"/>
          <a:ext cx="701674" cy="396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110404</xdr:rowOff>
    </xdr:from>
    <xdr:to>
      <xdr:col>21</xdr:col>
      <xdr:colOff>126629</xdr:colOff>
      <xdr:row>12</xdr:row>
      <xdr:rowOff>110123</xdr:rowOff>
    </xdr:to>
    <xdr:sp macro="" textlink="">
      <xdr:nvSpPr>
        <xdr:cNvPr id="93" name="フローチャート: 処理 92">
          <a:extLst>
            <a:ext uri="{FF2B5EF4-FFF2-40B4-BE49-F238E27FC236}">
              <a16:creationId xmlns:a16="http://schemas.microsoft.com/office/drawing/2014/main" id="{BF0B0CE5-0ADC-4B3C-9213-5BF60B11B40C}"/>
            </a:ext>
          </a:extLst>
        </xdr:cNvPr>
        <xdr:cNvSpPr/>
      </xdr:nvSpPr>
      <xdr:spPr>
        <a:xfrm>
          <a:off x="3648075" y="11816629"/>
          <a:ext cx="507629"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手選別</a:t>
          </a:r>
        </a:p>
      </xdr:txBody>
    </xdr:sp>
    <xdr:clientData/>
  </xdr:twoCellAnchor>
  <xdr:twoCellAnchor>
    <xdr:from>
      <xdr:col>14</xdr:col>
      <xdr:colOff>43296</xdr:colOff>
      <xdr:row>11</xdr:row>
      <xdr:rowOff>110264</xdr:rowOff>
    </xdr:from>
    <xdr:to>
      <xdr:col>19</xdr:col>
      <xdr:colOff>0</xdr:colOff>
      <xdr:row>11</xdr:row>
      <xdr:rowOff>128448</xdr:rowOff>
    </xdr:to>
    <xdr:cxnSp macro="">
      <xdr:nvCxnSpPr>
        <xdr:cNvPr id="94" name="直線矢印コネクタ 93">
          <a:extLst>
            <a:ext uri="{FF2B5EF4-FFF2-40B4-BE49-F238E27FC236}">
              <a16:creationId xmlns:a16="http://schemas.microsoft.com/office/drawing/2014/main" id="{8431C3E7-FF46-45DF-ADEB-91F699419227}"/>
            </a:ext>
          </a:extLst>
        </xdr:cNvPr>
        <xdr:cNvCxnSpPr>
          <a:stCxn id="91" idx="3"/>
          <a:endCxn id="93" idx="1"/>
        </xdr:cNvCxnSpPr>
      </xdr:nvCxnSpPr>
      <xdr:spPr>
        <a:xfrm flipV="1">
          <a:off x="2738871" y="11997464"/>
          <a:ext cx="909204" cy="1818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156730</xdr:colOff>
      <xdr:row>10</xdr:row>
      <xdr:rowOff>111905</xdr:rowOff>
    </xdr:from>
    <xdr:to>
      <xdr:col>26</xdr:col>
      <xdr:colOff>11624</xdr:colOff>
      <xdr:row>12</xdr:row>
      <xdr:rowOff>111624</xdr:rowOff>
    </xdr:to>
    <xdr:sp macro="" textlink="">
      <xdr:nvSpPr>
        <xdr:cNvPr id="95" name="フローチャート: 処理 94">
          <a:extLst>
            <a:ext uri="{FF2B5EF4-FFF2-40B4-BE49-F238E27FC236}">
              <a16:creationId xmlns:a16="http://schemas.microsoft.com/office/drawing/2014/main" id="{1CCD5200-4BF7-45B8-B7F2-3C2B0D7404C0}"/>
            </a:ext>
          </a:extLst>
        </xdr:cNvPr>
        <xdr:cNvSpPr/>
      </xdr:nvSpPr>
      <xdr:spPr>
        <a:xfrm>
          <a:off x="4376305" y="11818130"/>
          <a:ext cx="616894" cy="361669"/>
        </a:xfrm>
        <a:prstGeom prst="flowChartProcess">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chemeClr val="bg1"/>
              </a:solidFill>
              <a:latin typeface="HG丸ｺﾞｼｯｸM-PRO" panose="020F0600000000000000" pitchFamily="50" charset="-128"/>
              <a:ea typeface="HG丸ｺﾞｼｯｸM-PRO" panose="020F0600000000000000" pitchFamily="50" charset="-128"/>
            </a:rPr>
            <a:t>破砕</a:t>
          </a:r>
        </a:p>
      </xdr:txBody>
    </xdr:sp>
    <xdr:clientData/>
  </xdr:twoCellAnchor>
  <xdr:twoCellAnchor>
    <xdr:from>
      <xdr:col>21</xdr:col>
      <xdr:colOff>126629</xdr:colOff>
      <xdr:row>11</xdr:row>
      <xdr:rowOff>110264</xdr:rowOff>
    </xdr:from>
    <xdr:to>
      <xdr:col>22</xdr:col>
      <xdr:colOff>156730</xdr:colOff>
      <xdr:row>11</xdr:row>
      <xdr:rowOff>111765</xdr:rowOff>
    </xdr:to>
    <xdr:cxnSp macro="">
      <xdr:nvCxnSpPr>
        <xdr:cNvPr id="96" name="直線矢印コネクタ 95">
          <a:extLst>
            <a:ext uri="{FF2B5EF4-FFF2-40B4-BE49-F238E27FC236}">
              <a16:creationId xmlns:a16="http://schemas.microsoft.com/office/drawing/2014/main" id="{53CFBAA2-236A-44D5-AD1C-675833AB00E2}"/>
            </a:ext>
          </a:extLst>
        </xdr:cNvPr>
        <xdr:cNvCxnSpPr>
          <a:stCxn id="93" idx="3"/>
          <a:endCxn id="95" idx="1"/>
        </xdr:cNvCxnSpPr>
      </xdr:nvCxnSpPr>
      <xdr:spPr>
        <a:xfrm>
          <a:off x="4155704" y="11997464"/>
          <a:ext cx="220601" cy="1501"/>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11624</xdr:colOff>
      <xdr:row>11</xdr:row>
      <xdr:rowOff>111765</xdr:rowOff>
    </xdr:from>
    <xdr:to>
      <xdr:col>29</xdr:col>
      <xdr:colOff>173181</xdr:colOff>
      <xdr:row>11</xdr:row>
      <xdr:rowOff>115490</xdr:rowOff>
    </xdr:to>
    <xdr:cxnSp macro="">
      <xdr:nvCxnSpPr>
        <xdr:cNvPr id="97" name="直線矢印コネクタ 96">
          <a:extLst>
            <a:ext uri="{FF2B5EF4-FFF2-40B4-BE49-F238E27FC236}">
              <a16:creationId xmlns:a16="http://schemas.microsoft.com/office/drawing/2014/main" id="{C0CF5C58-B271-4027-94FF-D4269098655C}"/>
            </a:ext>
          </a:extLst>
        </xdr:cNvPr>
        <xdr:cNvCxnSpPr>
          <a:stCxn id="95" idx="3"/>
          <a:endCxn id="177" idx="1"/>
        </xdr:cNvCxnSpPr>
      </xdr:nvCxnSpPr>
      <xdr:spPr>
        <a:xfrm>
          <a:off x="4993199" y="11998965"/>
          <a:ext cx="733057" cy="372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115111</xdr:colOff>
      <xdr:row>17</xdr:row>
      <xdr:rowOff>7937</xdr:rowOff>
    </xdr:from>
    <xdr:to>
      <xdr:col>10</xdr:col>
      <xdr:colOff>179988</xdr:colOff>
      <xdr:row>19</xdr:row>
      <xdr:rowOff>7656</xdr:rowOff>
    </xdr:to>
    <xdr:sp macro="" textlink="">
      <xdr:nvSpPr>
        <xdr:cNvPr id="98" name="フローチャート: 処理 97">
          <a:extLst>
            <a:ext uri="{FF2B5EF4-FFF2-40B4-BE49-F238E27FC236}">
              <a16:creationId xmlns:a16="http://schemas.microsoft.com/office/drawing/2014/main" id="{D647F922-40F9-4B0F-B3CC-1D2F0B1B8596}"/>
            </a:ext>
          </a:extLst>
        </xdr:cNvPr>
        <xdr:cNvSpPr/>
      </xdr:nvSpPr>
      <xdr:spPr>
        <a:xfrm>
          <a:off x="1286686" y="12980987"/>
          <a:ext cx="826877"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脱水・乾燥</a:t>
          </a:r>
        </a:p>
      </xdr:txBody>
    </xdr:sp>
    <xdr:clientData/>
  </xdr:twoCellAnchor>
  <xdr:twoCellAnchor>
    <xdr:from>
      <xdr:col>15</xdr:col>
      <xdr:colOff>96537</xdr:colOff>
      <xdr:row>16</xdr:row>
      <xdr:rowOff>156448</xdr:rowOff>
    </xdr:from>
    <xdr:to>
      <xdr:col>17</xdr:col>
      <xdr:colOff>102973</xdr:colOff>
      <xdr:row>26</xdr:row>
      <xdr:rowOff>76200</xdr:rowOff>
    </xdr:to>
    <xdr:sp macro="" textlink="">
      <xdr:nvSpPr>
        <xdr:cNvPr id="99" name="フローチャート: 処理 98">
          <a:extLst>
            <a:ext uri="{FF2B5EF4-FFF2-40B4-BE49-F238E27FC236}">
              <a16:creationId xmlns:a16="http://schemas.microsoft.com/office/drawing/2014/main" id="{B2322EB2-D173-4DD1-A136-D1189552312D}"/>
            </a:ext>
          </a:extLst>
        </xdr:cNvPr>
        <xdr:cNvSpPr/>
      </xdr:nvSpPr>
      <xdr:spPr>
        <a:xfrm>
          <a:off x="2982612" y="12948523"/>
          <a:ext cx="387436" cy="17295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光学選別２</a:t>
          </a:r>
        </a:p>
      </xdr:txBody>
    </xdr:sp>
    <xdr:clientData/>
  </xdr:twoCellAnchor>
  <xdr:twoCellAnchor>
    <xdr:from>
      <xdr:col>10</xdr:col>
      <xdr:colOff>172051</xdr:colOff>
      <xdr:row>18</xdr:row>
      <xdr:rowOff>3829</xdr:rowOff>
    </xdr:from>
    <xdr:to>
      <xdr:col>16</xdr:col>
      <xdr:colOff>9525</xdr:colOff>
      <xdr:row>18</xdr:row>
      <xdr:rowOff>9525</xdr:rowOff>
    </xdr:to>
    <xdr:cxnSp macro="">
      <xdr:nvCxnSpPr>
        <xdr:cNvPr id="100" name="直線矢印コネクタ 99">
          <a:extLst>
            <a:ext uri="{FF2B5EF4-FFF2-40B4-BE49-F238E27FC236}">
              <a16:creationId xmlns:a16="http://schemas.microsoft.com/office/drawing/2014/main" id="{79D5DA37-7EE4-4F13-9ABA-8A7B0E923A53}"/>
            </a:ext>
          </a:extLst>
        </xdr:cNvPr>
        <xdr:cNvCxnSpPr/>
      </xdr:nvCxnSpPr>
      <xdr:spPr>
        <a:xfrm>
          <a:off x="2105626" y="13157854"/>
          <a:ext cx="980474" cy="5696"/>
        </a:xfrm>
        <a:prstGeom prst="straightConnector1">
          <a:avLst/>
        </a:prstGeom>
        <a:ln w="2857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142141</xdr:colOff>
      <xdr:row>17</xdr:row>
      <xdr:rowOff>19305</xdr:rowOff>
    </xdr:from>
    <xdr:to>
      <xdr:col>31</xdr:col>
      <xdr:colOff>53804</xdr:colOff>
      <xdr:row>19</xdr:row>
      <xdr:rowOff>19024</xdr:rowOff>
    </xdr:to>
    <xdr:sp macro="" textlink="">
      <xdr:nvSpPr>
        <xdr:cNvPr id="101" name="フローチャート: 処理 100">
          <a:extLst>
            <a:ext uri="{FF2B5EF4-FFF2-40B4-BE49-F238E27FC236}">
              <a16:creationId xmlns:a16="http://schemas.microsoft.com/office/drawing/2014/main" id="{4C59CF6F-00F0-4D9B-964A-AD5D18E5CA9A}"/>
            </a:ext>
          </a:extLst>
        </xdr:cNvPr>
        <xdr:cNvSpPr/>
      </xdr:nvSpPr>
      <xdr:spPr>
        <a:xfrm>
          <a:off x="5123716" y="12992355"/>
          <a:ext cx="8641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148023</xdr:colOff>
      <xdr:row>18</xdr:row>
      <xdr:rowOff>18921</xdr:rowOff>
    </xdr:from>
    <xdr:to>
      <xdr:col>26</xdr:col>
      <xdr:colOff>142141</xdr:colOff>
      <xdr:row>18</xdr:row>
      <xdr:rowOff>19165</xdr:rowOff>
    </xdr:to>
    <xdr:cxnSp macro="">
      <xdr:nvCxnSpPr>
        <xdr:cNvPr id="102" name="直線矢印コネクタ 101">
          <a:extLst>
            <a:ext uri="{FF2B5EF4-FFF2-40B4-BE49-F238E27FC236}">
              <a16:creationId xmlns:a16="http://schemas.microsoft.com/office/drawing/2014/main" id="{CA320B2E-932A-4DA5-8311-57287C1CDE62}"/>
            </a:ext>
          </a:extLst>
        </xdr:cNvPr>
        <xdr:cNvCxnSpPr>
          <a:stCxn id="110" idx="3"/>
          <a:endCxn id="101" idx="1"/>
        </xdr:cNvCxnSpPr>
      </xdr:nvCxnSpPr>
      <xdr:spPr>
        <a:xfrm>
          <a:off x="4558098" y="13172946"/>
          <a:ext cx="565618" cy="24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53804</xdr:colOff>
      <xdr:row>18</xdr:row>
      <xdr:rowOff>18920</xdr:rowOff>
    </xdr:from>
    <xdr:to>
      <xdr:col>34</xdr:col>
      <xdr:colOff>122280</xdr:colOff>
      <xdr:row>18</xdr:row>
      <xdr:rowOff>19165</xdr:rowOff>
    </xdr:to>
    <xdr:cxnSp macro="">
      <xdr:nvCxnSpPr>
        <xdr:cNvPr id="103" name="直線矢印コネクタ 102">
          <a:extLst>
            <a:ext uri="{FF2B5EF4-FFF2-40B4-BE49-F238E27FC236}">
              <a16:creationId xmlns:a16="http://schemas.microsoft.com/office/drawing/2014/main" id="{675F38D9-241A-4E4A-B7FE-AFA0323EAFA2}"/>
            </a:ext>
          </a:extLst>
        </xdr:cNvPr>
        <xdr:cNvCxnSpPr>
          <a:stCxn id="101" idx="3"/>
          <a:endCxn id="283" idx="1"/>
        </xdr:cNvCxnSpPr>
      </xdr:nvCxnSpPr>
      <xdr:spPr>
        <a:xfrm flipV="1">
          <a:off x="5987879" y="13172945"/>
          <a:ext cx="697126" cy="2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86591</xdr:colOff>
      <xdr:row>26</xdr:row>
      <xdr:rowOff>76200</xdr:rowOff>
    </xdr:from>
    <xdr:to>
      <xdr:col>16</xdr:col>
      <xdr:colOff>99755</xdr:colOff>
      <xdr:row>33</xdr:row>
      <xdr:rowOff>0</xdr:rowOff>
    </xdr:to>
    <xdr:cxnSp macro="">
      <xdr:nvCxnSpPr>
        <xdr:cNvPr id="104" name="直線矢印コネクタ 103">
          <a:extLst>
            <a:ext uri="{FF2B5EF4-FFF2-40B4-BE49-F238E27FC236}">
              <a16:creationId xmlns:a16="http://schemas.microsoft.com/office/drawing/2014/main" id="{A98F7707-2E97-49D3-8202-0170AEFE404D}"/>
            </a:ext>
          </a:extLst>
        </xdr:cNvPr>
        <xdr:cNvCxnSpPr>
          <a:cxnSpLocks/>
          <a:stCxn id="99" idx="2"/>
        </xdr:cNvCxnSpPr>
      </xdr:nvCxnSpPr>
      <xdr:spPr>
        <a:xfrm flipH="1">
          <a:off x="3163166" y="14678025"/>
          <a:ext cx="13164" cy="1190625"/>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8852</xdr:colOff>
      <xdr:row>37</xdr:row>
      <xdr:rowOff>36883</xdr:rowOff>
    </xdr:from>
    <xdr:to>
      <xdr:col>19</xdr:col>
      <xdr:colOff>114756</xdr:colOff>
      <xdr:row>39</xdr:row>
      <xdr:rowOff>36601</xdr:rowOff>
    </xdr:to>
    <xdr:sp macro="" textlink="">
      <xdr:nvSpPr>
        <xdr:cNvPr id="105" name="フローチャート: 処理 104">
          <a:extLst>
            <a:ext uri="{FF2B5EF4-FFF2-40B4-BE49-F238E27FC236}">
              <a16:creationId xmlns:a16="http://schemas.microsoft.com/office/drawing/2014/main" id="{FF901C23-6FAC-4CCF-85C1-95B72D345851}"/>
            </a:ext>
          </a:extLst>
        </xdr:cNvPr>
        <xdr:cNvSpPr/>
      </xdr:nvSpPr>
      <xdr:spPr>
        <a:xfrm>
          <a:off x="2894927" y="16629433"/>
          <a:ext cx="867904" cy="361668"/>
        </a:xfrm>
        <a:prstGeom prst="flowChartProcess">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ＲＰＦ製造</a:t>
          </a:r>
        </a:p>
      </xdr:txBody>
    </xdr:sp>
    <xdr:clientData/>
  </xdr:twoCellAnchor>
  <xdr:twoCellAnchor>
    <xdr:from>
      <xdr:col>12</xdr:col>
      <xdr:colOff>170318</xdr:colOff>
      <xdr:row>38</xdr:row>
      <xdr:rowOff>36742</xdr:rowOff>
    </xdr:from>
    <xdr:to>
      <xdr:col>15</xdr:col>
      <xdr:colOff>8852</xdr:colOff>
      <xdr:row>38</xdr:row>
      <xdr:rowOff>40711</xdr:rowOff>
    </xdr:to>
    <xdr:cxnSp macro="">
      <xdr:nvCxnSpPr>
        <xdr:cNvPr id="106" name="直線矢印コネクタ 105">
          <a:extLst>
            <a:ext uri="{FF2B5EF4-FFF2-40B4-BE49-F238E27FC236}">
              <a16:creationId xmlns:a16="http://schemas.microsoft.com/office/drawing/2014/main" id="{88F0BD45-360E-4654-AB87-D7ECE5430722}"/>
            </a:ext>
          </a:extLst>
        </xdr:cNvPr>
        <xdr:cNvCxnSpPr>
          <a:endCxn id="105" idx="1"/>
        </xdr:cNvCxnSpPr>
      </xdr:nvCxnSpPr>
      <xdr:spPr>
        <a:xfrm flipV="1">
          <a:off x="2484893" y="16810267"/>
          <a:ext cx="410034" cy="396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125371</xdr:colOff>
      <xdr:row>6</xdr:row>
      <xdr:rowOff>173510</xdr:rowOff>
    </xdr:from>
    <xdr:to>
      <xdr:col>34</xdr:col>
      <xdr:colOff>119705</xdr:colOff>
      <xdr:row>10</xdr:row>
      <xdr:rowOff>128458</xdr:rowOff>
    </xdr:to>
    <xdr:sp macro="" textlink="">
      <xdr:nvSpPr>
        <xdr:cNvPr id="107" name="フローチャート: 他ページ結合子 106">
          <a:extLst>
            <a:ext uri="{FF2B5EF4-FFF2-40B4-BE49-F238E27FC236}">
              <a16:creationId xmlns:a16="http://schemas.microsoft.com/office/drawing/2014/main" id="{F22D588B-EE50-4479-90CB-3E1DD25504A8}"/>
            </a:ext>
          </a:extLst>
        </xdr:cNvPr>
        <xdr:cNvSpPr/>
      </xdr:nvSpPr>
      <xdr:spPr>
        <a:xfrm>
          <a:off x="6440446" y="11155835"/>
          <a:ext cx="241984" cy="678848"/>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94805</xdr:colOff>
      <xdr:row>37</xdr:row>
      <xdr:rowOff>86590</xdr:rowOff>
    </xdr:from>
    <xdr:to>
      <xdr:col>12</xdr:col>
      <xdr:colOff>178471</xdr:colOff>
      <xdr:row>38</xdr:row>
      <xdr:rowOff>153662</xdr:rowOff>
    </xdr:to>
    <xdr:sp macro="" textlink="">
      <xdr:nvSpPr>
        <xdr:cNvPr id="108" name="矢印: 五方向 107">
          <a:extLst>
            <a:ext uri="{FF2B5EF4-FFF2-40B4-BE49-F238E27FC236}">
              <a16:creationId xmlns:a16="http://schemas.microsoft.com/office/drawing/2014/main" id="{935BD9C1-E19E-42D5-A784-18E036099C1D}"/>
            </a:ext>
          </a:extLst>
        </xdr:cNvPr>
        <xdr:cNvSpPr/>
      </xdr:nvSpPr>
      <xdr:spPr>
        <a:xfrm>
          <a:off x="1647380" y="16679140"/>
          <a:ext cx="845666" cy="248047"/>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木質チップ</a:t>
          </a:r>
        </a:p>
      </xdr:txBody>
    </xdr:sp>
    <xdr:clientData/>
  </xdr:twoCellAnchor>
  <xdr:twoCellAnchor>
    <xdr:from>
      <xdr:col>33</xdr:col>
      <xdr:colOff>170391</xdr:colOff>
      <xdr:row>31</xdr:row>
      <xdr:rowOff>169333</xdr:rowOff>
    </xdr:from>
    <xdr:to>
      <xdr:col>33</xdr:col>
      <xdr:colOff>172367</xdr:colOff>
      <xdr:row>44</xdr:row>
      <xdr:rowOff>95250</xdr:rowOff>
    </xdr:to>
    <xdr:cxnSp macro="">
      <xdr:nvCxnSpPr>
        <xdr:cNvPr id="109" name="直線矢印コネクタ 108">
          <a:extLst>
            <a:ext uri="{FF2B5EF4-FFF2-40B4-BE49-F238E27FC236}">
              <a16:creationId xmlns:a16="http://schemas.microsoft.com/office/drawing/2014/main" id="{7286BADB-418A-4934-9C7F-B9AA7B75887A}"/>
            </a:ext>
          </a:extLst>
        </xdr:cNvPr>
        <xdr:cNvCxnSpPr>
          <a:stCxn id="167" idx="2"/>
        </xdr:cNvCxnSpPr>
      </xdr:nvCxnSpPr>
      <xdr:spPr>
        <a:xfrm flipH="1">
          <a:off x="6485466" y="15676033"/>
          <a:ext cx="1976" cy="2278592"/>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64358</xdr:colOff>
      <xdr:row>17</xdr:row>
      <xdr:rowOff>77229</xdr:rowOff>
    </xdr:from>
    <xdr:to>
      <xdr:col>23</xdr:col>
      <xdr:colOff>148023</xdr:colOff>
      <xdr:row>18</xdr:row>
      <xdr:rowOff>141588</xdr:rowOff>
    </xdr:to>
    <xdr:sp macro="" textlink="">
      <xdr:nvSpPr>
        <xdr:cNvPr id="110" name="フローチャート: 端子 109">
          <a:extLst>
            <a:ext uri="{FF2B5EF4-FFF2-40B4-BE49-F238E27FC236}">
              <a16:creationId xmlns:a16="http://schemas.microsoft.com/office/drawing/2014/main" id="{1B7A7C0D-9266-4D9E-92A3-D2A1B385F6D5}"/>
            </a:ext>
          </a:extLst>
        </xdr:cNvPr>
        <xdr:cNvSpPr/>
      </xdr:nvSpPr>
      <xdr:spPr>
        <a:xfrm>
          <a:off x="3902933" y="13050279"/>
          <a:ext cx="655165" cy="245334"/>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96537</xdr:colOff>
      <xdr:row>18</xdr:row>
      <xdr:rowOff>19308</xdr:rowOff>
    </xdr:from>
    <xdr:to>
      <xdr:col>20</xdr:col>
      <xdr:colOff>64358</xdr:colOff>
      <xdr:row>18</xdr:row>
      <xdr:rowOff>19308</xdr:rowOff>
    </xdr:to>
    <xdr:cxnSp macro="">
      <xdr:nvCxnSpPr>
        <xdr:cNvPr id="111" name="直線矢印コネクタ 110">
          <a:extLst>
            <a:ext uri="{FF2B5EF4-FFF2-40B4-BE49-F238E27FC236}">
              <a16:creationId xmlns:a16="http://schemas.microsoft.com/office/drawing/2014/main" id="{AAFA4425-4A24-4745-849F-FC612979A51A}"/>
            </a:ext>
          </a:extLst>
        </xdr:cNvPr>
        <xdr:cNvCxnSpPr>
          <a:endCxn id="110" idx="1"/>
        </xdr:cNvCxnSpPr>
      </xdr:nvCxnSpPr>
      <xdr:spPr>
        <a:xfrm>
          <a:off x="3363612" y="13173333"/>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148577</xdr:colOff>
      <xdr:row>19</xdr:row>
      <xdr:rowOff>77230</xdr:rowOff>
    </xdr:from>
    <xdr:to>
      <xdr:col>31</xdr:col>
      <xdr:colOff>60240</xdr:colOff>
      <xdr:row>21</xdr:row>
      <xdr:rowOff>76949</xdr:rowOff>
    </xdr:to>
    <xdr:sp macro="" textlink="">
      <xdr:nvSpPr>
        <xdr:cNvPr id="112" name="フローチャート: 処理 111">
          <a:extLst>
            <a:ext uri="{FF2B5EF4-FFF2-40B4-BE49-F238E27FC236}">
              <a16:creationId xmlns:a16="http://schemas.microsoft.com/office/drawing/2014/main" id="{F5915F9E-31C2-431E-84F6-BD7EB3CAC84C}"/>
            </a:ext>
          </a:extLst>
        </xdr:cNvPr>
        <xdr:cNvSpPr/>
      </xdr:nvSpPr>
      <xdr:spPr>
        <a:xfrm>
          <a:off x="5130152" y="13412230"/>
          <a:ext cx="8641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154459</xdr:colOff>
      <xdr:row>20</xdr:row>
      <xdr:rowOff>77090</xdr:rowOff>
    </xdr:from>
    <xdr:to>
      <xdr:col>26</xdr:col>
      <xdr:colOff>148577</xdr:colOff>
      <xdr:row>20</xdr:row>
      <xdr:rowOff>77232</xdr:rowOff>
    </xdr:to>
    <xdr:cxnSp macro="">
      <xdr:nvCxnSpPr>
        <xdr:cNvPr id="113" name="直線矢印コネクタ 112">
          <a:extLst>
            <a:ext uri="{FF2B5EF4-FFF2-40B4-BE49-F238E27FC236}">
              <a16:creationId xmlns:a16="http://schemas.microsoft.com/office/drawing/2014/main" id="{D57306B6-34DF-4159-9825-7D526A28DAEA}"/>
            </a:ext>
          </a:extLst>
        </xdr:cNvPr>
        <xdr:cNvCxnSpPr>
          <a:stCxn id="115" idx="3"/>
          <a:endCxn id="112" idx="1"/>
        </xdr:cNvCxnSpPr>
      </xdr:nvCxnSpPr>
      <xdr:spPr>
        <a:xfrm flipV="1">
          <a:off x="4564534" y="13593065"/>
          <a:ext cx="565618" cy="142"/>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20</xdr:row>
      <xdr:rowOff>20081</xdr:rowOff>
    </xdr:from>
    <xdr:to>
      <xdr:col>34</xdr:col>
      <xdr:colOff>90616</xdr:colOff>
      <xdr:row>20</xdr:row>
      <xdr:rowOff>28575</xdr:rowOff>
    </xdr:to>
    <xdr:cxnSp macro="">
      <xdr:nvCxnSpPr>
        <xdr:cNvPr id="114" name="直線矢印コネクタ 113">
          <a:extLst>
            <a:ext uri="{FF2B5EF4-FFF2-40B4-BE49-F238E27FC236}">
              <a16:creationId xmlns:a16="http://schemas.microsoft.com/office/drawing/2014/main" id="{716D0C30-1AA1-4514-BEFC-C382541603F9}"/>
            </a:ext>
          </a:extLst>
        </xdr:cNvPr>
        <xdr:cNvCxnSpPr>
          <a:endCxn id="117" idx="1"/>
        </xdr:cNvCxnSpPr>
      </xdr:nvCxnSpPr>
      <xdr:spPr>
        <a:xfrm flipV="1">
          <a:off x="5819775" y="13536056"/>
          <a:ext cx="833566" cy="849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70794</xdr:colOff>
      <xdr:row>19</xdr:row>
      <xdr:rowOff>135154</xdr:rowOff>
    </xdr:from>
    <xdr:to>
      <xdr:col>23</xdr:col>
      <xdr:colOff>154459</xdr:colOff>
      <xdr:row>21</xdr:row>
      <xdr:rowOff>19310</xdr:rowOff>
    </xdr:to>
    <xdr:sp macro="" textlink="">
      <xdr:nvSpPr>
        <xdr:cNvPr id="115" name="フローチャート: 端子 114">
          <a:extLst>
            <a:ext uri="{FF2B5EF4-FFF2-40B4-BE49-F238E27FC236}">
              <a16:creationId xmlns:a16="http://schemas.microsoft.com/office/drawing/2014/main" id="{2B37D60B-0F22-4D7D-8C23-15E8202717BA}"/>
            </a:ext>
          </a:extLst>
        </xdr:cNvPr>
        <xdr:cNvSpPr/>
      </xdr:nvSpPr>
      <xdr:spPr>
        <a:xfrm>
          <a:off x="3909369" y="13470154"/>
          <a:ext cx="655165" cy="246106"/>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102973</xdr:colOff>
      <xdr:row>20</xdr:row>
      <xdr:rowOff>77232</xdr:rowOff>
    </xdr:from>
    <xdr:to>
      <xdr:col>20</xdr:col>
      <xdr:colOff>70794</xdr:colOff>
      <xdr:row>20</xdr:row>
      <xdr:rowOff>77232</xdr:rowOff>
    </xdr:to>
    <xdr:cxnSp macro="">
      <xdr:nvCxnSpPr>
        <xdr:cNvPr id="116" name="直線矢印コネクタ 115">
          <a:extLst>
            <a:ext uri="{FF2B5EF4-FFF2-40B4-BE49-F238E27FC236}">
              <a16:creationId xmlns:a16="http://schemas.microsoft.com/office/drawing/2014/main" id="{C684C134-CF86-4DA3-8F04-48043620DBCE}"/>
            </a:ext>
          </a:extLst>
        </xdr:cNvPr>
        <xdr:cNvCxnSpPr>
          <a:endCxn id="115" idx="1"/>
        </xdr:cNvCxnSpPr>
      </xdr:nvCxnSpPr>
      <xdr:spPr>
        <a:xfrm>
          <a:off x="3370048" y="13593207"/>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90616</xdr:colOff>
      <xdr:row>19</xdr:row>
      <xdr:rowOff>78003</xdr:rowOff>
    </xdr:from>
    <xdr:to>
      <xdr:col>39</xdr:col>
      <xdr:colOff>171707</xdr:colOff>
      <xdr:row>20</xdr:row>
      <xdr:rowOff>143134</xdr:rowOff>
    </xdr:to>
    <xdr:sp macro="" textlink="">
      <xdr:nvSpPr>
        <xdr:cNvPr id="117" name="フローチャート: 端子 116">
          <a:extLst>
            <a:ext uri="{FF2B5EF4-FFF2-40B4-BE49-F238E27FC236}">
              <a16:creationId xmlns:a16="http://schemas.microsoft.com/office/drawing/2014/main" id="{1157BFBD-64C3-4E2B-86FD-6795192B4758}"/>
            </a:ext>
          </a:extLst>
        </xdr:cNvPr>
        <xdr:cNvSpPr/>
      </xdr:nvSpPr>
      <xdr:spPr>
        <a:xfrm>
          <a:off x="6653341" y="13413003"/>
          <a:ext cx="1033591" cy="246106"/>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26</xdr:col>
      <xdr:colOff>155012</xdr:colOff>
      <xdr:row>21</xdr:row>
      <xdr:rowOff>128717</xdr:rowOff>
    </xdr:from>
    <xdr:to>
      <xdr:col>31</xdr:col>
      <xdr:colOff>66675</xdr:colOff>
      <xdr:row>23</xdr:row>
      <xdr:rowOff>128435</xdr:rowOff>
    </xdr:to>
    <xdr:sp macro="" textlink="">
      <xdr:nvSpPr>
        <xdr:cNvPr id="118" name="フローチャート: 処理 117">
          <a:extLst>
            <a:ext uri="{FF2B5EF4-FFF2-40B4-BE49-F238E27FC236}">
              <a16:creationId xmlns:a16="http://schemas.microsoft.com/office/drawing/2014/main" id="{6D1211C5-820E-4B50-94CE-5C1B45B31DDE}"/>
            </a:ext>
          </a:extLst>
        </xdr:cNvPr>
        <xdr:cNvSpPr/>
      </xdr:nvSpPr>
      <xdr:spPr>
        <a:xfrm>
          <a:off x="5136587" y="13825667"/>
          <a:ext cx="864163" cy="36166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160894</xdr:colOff>
      <xdr:row>22</xdr:row>
      <xdr:rowOff>128576</xdr:rowOff>
    </xdr:from>
    <xdr:to>
      <xdr:col>26</xdr:col>
      <xdr:colOff>155012</xdr:colOff>
      <xdr:row>22</xdr:row>
      <xdr:rowOff>129105</xdr:rowOff>
    </xdr:to>
    <xdr:cxnSp macro="">
      <xdr:nvCxnSpPr>
        <xdr:cNvPr id="119" name="直線矢印コネクタ 118">
          <a:extLst>
            <a:ext uri="{FF2B5EF4-FFF2-40B4-BE49-F238E27FC236}">
              <a16:creationId xmlns:a16="http://schemas.microsoft.com/office/drawing/2014/main" id="{94541F92-90FF-442C-ACDC-936DE41F8CD4}"/>
            </a:ext>
          </a:extLst>
        </xdr:cNvPr>
        <xdr:cNvCxnSpPr>
          <a:stCxn id="121" idx="3"/>
          <a:endCxn id="118" idx="1"/>
        </xdr:cNvCxnSpPr>
      </xdr:nvCxnSpPr>
      <xdr:spPr>
        <a:xfrm flipV="1">
          <a:off x="4570969" y="14006501"/>
          <a:ext cx="565618" cy="52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66675</xdr:colOff>
      <xdr:row>22</xdr:row>
      <xdr:rowOff>128576</xdr:rowOff>
    </xdr:from>
    <xdr:to>
      <xdr:col>34</xdr:col>
      <xdr:colOff>135151</xdr:colOff>
      <xdr:row>22</xdr:row>
      <xdr:rowOff>133350</xdr:rowOff>
    </xdr:to>
    <xdr:cxnSp macro="">
      <xdr:nvCxnSpPr>
        <xdr:cNvPr id="120" name="直線矢印コネクタ 119">
          <a:extLst>
            <a:ext uri="{FF2B5EF4-FFF2-40B4-BE49-F238E27FC236}">
              <a16:creationId xmlns:a16="http://schemas.microsoft.com/office/drawing/2014/main" id="{725F0D22-E88A-4643-82F8-94BFDCC05AF6}"/>
            </a:ext>
          </a:extLst>
        </xdr:cNvPr>
        <xdr:cNvCxnSpPr>
          <a:stCxn id="118" idx="3"/>
          <a:endCxn id="123" idx="1"/>
        </xdr:cNvCxnSpPr>
      </xdr:nvCxnSpPr>
      <xdr:spPr>
        <a:xfrm>
          <a:off x="6000750" y="14006501"/>
          <a:ext cx="697126" cy="477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22</xdr:row>
      <xdr:rowOff>6438</xdr:rowOff>
    </xdr:from>
    <xdr:to>
      <xdr:col>23</xdr:col>
      <xdr:colOff>160894</xdr:colOff>
      <xdr:row>23</xdr:row>
      <xdr:rowOff>70796</xdr:rowOff>
    </xdr:to>
    <xdr:sp macro="" textlink="">
      <xdr:nvSpPr>
        <xdr:cNvPr id="121" name="フローチャート: 端子 120">
          <a:extLst>
            <a:ext uri="{FF2B5EF4-FFF2-40B4-BE49-F238E27FC236}">
              <a16:creationId xmlns:a16="http://schemas.microsoft.com/office/drawing/2014/main" id="{9517E4FA-D6BB-4C93-8F3A-6119DD65E9F0}"/>
            </a:ext>
          </a:extLst>
        </xdr:cNvPr>
        <xdr:cNvSpPr/>
      </xdr:nvSpPr>
      <xdr:spPr>
        <a:xfrm>
          <a:off x="3915804" y="13884363"/>
          <a:ext cx="655165" cy="245333"/>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PS</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22</xdr:row>
      <xdr:rowOff>128719</xdr:rowOff>
    </xdr:from>
    <xdr:to>
      <xdr:col>20</xdr:col>
      <xdr:colOff>77229</xdr:colOff>
      <xdr:row>22</xdr:row>
      <xdr:rowOff>128719</xdr:rowOff>
    </xdr:to>
    <xdr:cxnSp macro="">
      <xdr:nvCxnSpPr>
        <xdr:cNvPr id="122" name="直線矢印コネクタ 121">
          <a:extLst>
            <a:ext uri="{FF2B5EF4-FFF2-40B4-BE49-F238E27FC236}">
              <a16:creationId xmlns:a16="http://schemas.microsoft.com/office/drawing/2014/main" id="{645DFE87-4572-4659-8041-58D4E0ABCA6A}"/>
            </a:ext>
          </a:extLst>
        </xdr:cNvPr>
        <xdr:cNvCxnSpPr>
          <a:endCxn id="121" idx="1"/>
        </xdr:cNvCxnSpPr>
      </xdr:nvCxnSpPr>
      <xdr:spPr>
        <a:xfrm>
          <a:off x="3376483" y="14006644"/>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135151</xdr:colOff>
      <xdr:row>21</xdr:row>
      <xdr:rowOff>76200</xdr:rowOff>
    </xdr:from>
    <xdr:to>
      <xdr:col>40</xdr:col>
      <xdr:colOff>25742</xdr:colOff>
      <xdr:row>24</xdr:row>
      <xdr:rowOff>9525</xdr:rowOff>
    </xdr:to>
    <xdr:sp macro="" textlink="">
      <xdr:nvSpPr>
        <xdr:cNvPr id="123" name="フローチャート: 端子 122">
          <a:extLst>
            <a:ext uri="{FF2B5EF4-FFF2-40B4-BE49-F238E27FC236}">
              <a16:creationId xmlns:a16="http://schemas.microsoft.com/office/drawing/2014/main" id="{1DF6AC16-A5AB-4A7A-8E4C-55348628528C}"/>
            </a:ext>
          </a:extLst>
        </xdr:cNvPr>
        <xdr:cNvSpPr/>
      </xdr:nvSpPr>
      <xdr:spPr>
        <a:xfrm>
          <a:off x="6697876" y="13773150"/>
          <a:ext cx="1033591" cy="47625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PS</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インゴット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xdr:col>
      <xdr:colOff>56504</xdr:colOff>
      <xdr:row>12</xdr:row>
      <xdr:rowOff>42332</xdr:rowOff>
    </xdr:from>
    <xdr:to>
      <xdr:col>36</xdr:col>
      <xdr:colOff>8072</xdr:colOff>
      <xdr:row>18</xdr:row>
      <xdr:rowOff>15251</xdr:rowOff>
    </xdr:to>
    <xdr:sp macro="" textlink="">
      <xdr:nvSpPr>
        <xdr:cNvPr id="124" name="フリーフォーム: 図形 123">
          <a:extLst>
            <a:ext uri="{FF2B5EF4-FFF2-40B4-BE49-F238E27FC236}">
              <a16:creationId xmlns:a16="http://schemas.microsoft.com/office/drawing/2014/main" id="{EB46B324-70CD-4DEE-8CB4-19D60F3971ED}"/>
            </a:ext>
          </a:extLst>
        </xdr:cNvPr>
        <xdr:cNvSpPr/>
      </xdr:nvSpPr>
      <xdr:spPr>
        <a:xfrm>
          <a:off x="1037579" y="12110507"/>
          <a:ext cx="5914218" cy="1058769"/>
        </a:xfrm>
        <a:custGeom>
          <a:avLst/>
          <a:gdLst>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254000 w 6477000"/>
            <a:gd name="connsiteY6" fmla="*/ 762000 h 787400"/>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370416 w 6477000"/>
            <a:gd name="connsiteY6" fmla="*/ 783592 h 787400"/>
            <a:gd name="connsiteX0" fmla="*/ 6026150 w 6483350"/>
            <a:gd name="connsiteY0" fmla="*/ 0 h 787400"/>
            <a:gd name="connsiteX1" fmla="*/ 6470650 w 6483350"/>
            <a:gd name="connsiteY1" fmla="*/ 0 h 787400"/>
            <a:gd name="connsiteX2" fmla="*/ 6483350 w 6483350"/>
            <a:gd name="connsiteY2" fmla="*/ 368300 h 787400"/>
            <a:gd name="connsiteX3" fmla="*/ 6267450 w 6483350"/>
            <a:gd name="connsiteY3" fmla="*/ 355600 h 787400"/>
            <a:gd name="connsiteX4" fmla="*/ 6350 w 6483350"/>
            <a:gd name="connsiteY4" fmla="*/ 393700 h 787400"/>
            <a:gd name="connsiteX5" fmla="*/ 0 w 6483350"/>
            <a:gd name="connsiteY5" fmla="*/ 787400 h 787400"/>
            <a:gd name="connsiteX6" fmla="*/ 376766 w 6483350"/>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74884"/>
            <a:gd name="connsiteY0" fmla="*/ 0 h 787400"/>
            <a:gd name="connsiteX1" fmla="*/ 6474884 w 6474884"/>
            <a:gd name="connsiteY1" fmla="*/ 0 h 787400"/>
            <a:gd name="connsiteX2" fmla="*/ 6360584 w 6474884"/>
            <a:gd name="connsiteY2" fmla="*/ 281931 h 787400"/>
            <a:gd name="connsiteX3" fmla="*/ 0 w 6474884"/>
            <a:gd name="connsiteY3" fmla="*/ 285739 h 787400"/>
            <a:gd name="connsiteX4" fmla="*/ 4234 w 6474884"/>
            <a:gd name="connsiteY4" fmla="*/ 787400 h 787400"/>
            <a:gd name="connsiteX5" fmla="*/ 381000 w 6474884"/>
            <a:gd name="connsiteY5" fmla="*/ 783592 h 787400"/>
            <a:gd name="connsiteX0" fmla="*/ 6030384 w 6360584"/>
            <a:gd name="connsiteY0" fmla="*/ 0 h 787400"/>
            <a:gd name="connsiteX1" fmla="*/ 6358467 w 6360584"/>
            <a:gd name="connsiteY1" fmla="*/ 7197 h 787400"/>
            <a:gd name="connsiteX2" fmla="*/ 6360584 w 6360584"/>
            <a:gd name="connsiteY2" fmla="*/ 281931 h 787400"/>
            <a:gd name="connsiteX3" fmla="*/ 0 w 6360584"/>
            <a:gd name="connsiteY3" fmla="*/ 285739 h 787400"/>
            <a:gd name="connsiteX4" fmla="*/ 4234 w 6360584"/>
            <a:gd name="connsiteY4" fmla="*/ 787400 h 787400"/>
            <a:gd name="connsiteX5" fmla="*/ 381000 w 6360584"/>
            <a:gd name="connsiteY5" fmla="*/ 783592 h 787400"/>
            <a:gd name="connsiteX0" fmla="*/ 6030384 w 6360584"/>
            <a:gd name="connsiteY0" fmla="*/ 0 h 789160"/>
            <a:gd name="connsiteX1" fmla="*/ 6358467 w 6360584"/>
            <a:gd name="connsiteY1" fmla="*/ 7197 h 789160"/>
            <a:gd name="connsiteX2" fmla="*/ 6360584 w 6360584"/>
            <a:gd name="connsiteY2" fmla="*/ 281931 h 789160"/>
            <a:gd name="connsiteX3" fmla="*/ 0 w 6360584"/>
            <a:gd name="connsiteY3" fmla="*/ 285739 h 789160"/>
            <a:gd name="connsiteX4" fmla="*/ 4234 w 6360584"/>
            <a:gd name="connsiteY4" fmla="*/ 787400 h 789160"/>
            <a:gd name="connsiteX5" fmla="*/ 226206 w 6360584"/>
            <a:gd name="connsiteY5" fmla="*/ 789160 h 7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360584" h="789160">
              <a:moveTo>
                <a:pt x="6030384" y="0"/>
              </a:moveTo>
              <a:lnTo>
                <a:pt x="6358467" y="7197"/>
              </a:lnTo>
              <a:cubicBezTo>
                <a:pt x="6359173" y="98775"/>
                <a:pt x="6359878" y="190353"/>
                <a:pt x="6360584" y="281931"/>
              </a:cubicBezTo>
              <a:lnTo>
                <a:pt x="0" y="285739"/>
              </a:lnTo>
              <a:cubicBezTo>
                <a:pt x="1411" y="452959"/>
                <a:pt x="2823" y="620180"/>
                <a:pt x="4234" y="787400"/>
              </a:cubicBezTo>
              <a:lnTo>
                <a:pt x="226206" y="789160"/>
              </a:lnTo>
            </a:path>
          </a:pathLst>
        </a:custGeom>
        <a:noFill/>
        <a:ln w="25400">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38588</xdr:colOff>
      <xdr:row>14</xdr:row>
      <xdr:rowOff>119592</xdr:rowOff>
    </xdr:from>
    <xdr:to>
      <xdr:col>31</xdr:col>
      <xdr:colOff>92076</xdr:colOff>
      <xdr:row>17</xdr:row>
      <xdr:rowOff>166559</xdr:rowOff>
    </xdr:to>
    <xdr:sp macro="" textlink="">
      <xdr:nvSpPr>
        <xdr:cNvPr id="125" name="フローチャート: 他ページ結合子 124">
          <a:extLst>
            <a:ext uri="{FF2B5EF4-FFF2-40B4-BE49-F238E27FC236}">
              <a16:creationId xmlns:a16="http://schemas.microsoft.com/office/drawing/2014/main" id="{7866D5E3-BFD9-4050-851F-1FCDFB933892}"/>
            </a:ext>
          </a:extLst>
        </xdr:cNvPr>
        <xdr:cNvSpPr/>
      </xdr:nvSpPr>
      <xdr:spPr>
        <a:xfrm>
          <a:off x="5782163" y="12549717"/>
          <a:ext cx="243988" cy="589892"/>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72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181841</xdr:colOff>
      <xdr:row>14</xdr:row>
      <xdr:rowOff>148360</xdr:rowOff>
    </xdr:from>
    <xdr:to>
      <xdr:col>15</xdr:col>
      <xdr:colOff>138545</xdr:colOff>
      <xdr:row>15</xdr:row>
      <xdr:rowOff>147204</xdr:rowOff>
    </xdr:to>
    <xdr:sp macro="" textlink="">
      <xdr:nvSpPr>
        <xdr:cNvPr id="126" name="フローチャート: 端子 125">
          <a:extLst>
            <a:ext uri="{FF2B5EF4-FFF2-40B4-BE49-F238E27FC236}">
              <a16:creationId xmlns:a16="http://schemas.microsoft.com/office/drawing/2014/main" id="{DC0DF8DF-A6F2-4245-99DD-37998367A3F4}"/>
            </a:ext>
          </a:extLst>
        </xdr:cNvPr>
        <xdr:cNvSpPr/>
      </xdr:nvSpPr>
      <xdr:spPr>
        <a:xfrm>
          <a:off x="1734416" y="12578485"/>
          <a:ext cx="1290204" cy="179819"/>
        </a:xfrm>
        <a:prstGeom prst="flowChartTermina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リチュウム電池・鉄類</a:t>
          </a:r>
        </a:p>
      </xdr:txBody>
    </xdr:sp>
    <xdr:clientData/>
  </xdr:twoCellAnchor>
  <xdr:oneCellAnchor>
    <xdr:from>
      <xdr:col>21</xdr:col>
      <xdr:colOff>54840</xdr:colOff>
      <xdr:row>13</xdr:row>
      <xdr:rowOff>76971</xdr:rowOff>
    </xdr:from>
    <xdr:ext cx="897682" cy="166712"/>
    <xdr:sp macro="" textlink="">
      <xdr:nvSpPr>
        <xdr:cNvPr id="127" name="テキスト ボックス 126">
          <a:extLst>
            <a:ext uri="{FF2B5EF4-FFF2-40B4-BE49-F238E27FC236}">
              <a16:creationId xmlns:a16="http://schemas.microsoft.com/office/drawing/2014/main" id="{2F6E0275-F755-4E29-A04B-6214CF6B8D74}"/>
            </a:ext>
          </a:extLst>
        </xdr:cNvPr>
        <xdr:cNvSpPr txBox="1"/>
      </xdr:nvSpPr>
      <xdr:spPr>
        <a:xfrm>
          <a:off x="4083915" y="12326121"/>
          <a:ext cx="89768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（鉄・アルミ）</a:t>
          </a:r>
        </a:p>
      </xdr:txBody>
    </xdr:sp>
    <xdr:clientData/>
  </xdr:oneCellAnchor>
  <xdr:oneCellAnchor>
    <xdr:from>
      <xdr:col>27</xdr:col>
      <xdr:colOff>42333</xdr:colOff>
      <xdr:row>9</xdr:row>
      <xdr:rowOff>116416</xdr:rowOff>
    </xdr:from>
    <xdr:ext cx="641201" cy="166712"/>
    <xdr:sp macro="" textlink="">
      <xdr:nvSpPr>
        <xdr:cNvPr id="128" name="テキスト ボックス 127">
          <a:extLst>
            <a:ext uri="{FF2B5EF4-FFF2-40B4-BE49-F238E27FC236}">
              <a16:creationId xmlns:a16="http://schemas.microsoft.com/office/drawing/2014/main" id="{7F841128-C7AB-4875-9E4D-D22FBBA3FE65}"/>
            </a:ext>
          </a:extLst>
        </xdr:cNvPr>
        <xdr:cNvSpPr txBox="1"/>
      </xdr:nvSpPr>
      <xdr:spPr>
        <a:xfrm>
          <a:off x="5214408" y="11641666"/>
          <a:ext cx="64120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oneCellAnchor>
  <xdr:twoCellAnchor>
    <xdr:from>
      <xdr:col>8</xdr:col>
      <xdr:colOff>21167</xdr:colOff>
      <xdr:row>20</xdr:row>
      <xdr:rowOff>137583</xdr:rowOff>
    </xdr:from>
    <xdr:to>
      <xdr:col>9</xdr:col>
      <xdr:colOff>52916</xdr:colOff>
      <xdr:row>23</xdr:row>
      <xdr:rowOff>105833</xdr:rowOff>
    </xdr:to>
    <xdr:sp macro="" textlink="">
      <xdr:nvSpPr>
        <xdr:cNvPr id="129" name="フローチャート: 他ページ結合子 128">
          <a:extLst>
            <a:ext uri="{FF2B5EF4-FFF2-40B4-BE49-F238E27FC236}">
              <a16:creationId xmlns:a16="http://schemas.microsoft.com/office/drawing/2014/main" id="{8568FACE-A9CD-4750-A11F-236C6FFEB31A}"/>
            </a:ext>
          </a:extLst>
        </xdr:cNvPr>
        <xdr:cNvSpPr/>
      </xdr:nvSpPr>
      <xdr:spPr>
        <a:xfrm>
          <a:off x="1573742" y="13653558"/>
          <a:ext cx="222249" cy="511175"/>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8</xdr:col>
      <xdr:colOff>132292</xdr:colOff>
      <xdr:row>19</xdr:row>
      <xdr:rowOff>7656</xdr:rowOff>
    </xdr:from>
    <xdr:to>
      <xdr:col>8</xdr:col>
      <xdr:colOff>147550</xdr:colOff>
      <xdr:row>20</xdr:row>
      <xdr:rowOff>137583</xdr:rowOff>
    </xdr:to>
    <xdr:cxnSp macro="">
      <xdr:nvCxnSpPr>
        <xdr:cNvPr id="130" name="直線矢印コネクタ 129">
          <a:extLst>
            <a:ext uri="{FF2B5EF4-FFF2-40B4-BE49-F238E27FC236}">
              <a16:creationId xmlns:a16="http://schemas.microsoft.com/office/drawing/2014/main" id="{F3BB6DD7-97B8-42C8-9832-64DD8AB9C196}"/>
            </a:ext>
          </a:extLst>
        </xdr:cNvPr>
        <xdr:cNvCxnSpPr>
          <a:cxnSpLocks/>
          <a:stCxn id="98" idx="2"/>
          <a:endCxn id="129" idx="0"/>
        </xdr:cNvCxnSpPr>
      </xdr:nvCxnSpPr>
      <xdr:spPr>
        <a:xfrm flipH="1">
          <a:off x="1684867" y="13342656"/>
          <a:ext cx="15258" cy="310902"/>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148167</xdr:colOff>
      <xdr:row>14</xdr:row>
      <xdr:rowOff>172261</xdr:rowOff>
    </xdr:from>
    <xdr:to>
      <xdr:col>34</xdr:col>
      <xdr:colOff>21167</xdr:colOff>
      <xdr:row>17</xdr:row>
      <xdr:rowOff>55844</xdr:rowOff>
    </xdr:to>
    <xdr:sp macro="" textlink="">
      <xdr:nvSpPr>
        <xdr:cNvPr id="131" name="フローチャート: 他ページ結合子 130">
          <a:extLst>
            <a:ext uri="{FF2B5EF4-FFF2-40B4-BE49-F238E27FC236}">
              <a16:creationId xmlns:a16="http://schemas.microsoft.com/office/drawing/2014/main" id="{8C18EEF4-CAF3-40DD-BEC0-84E5A5525C75}"/>
            </a:ext>
          </a:extLst>
        </xdr:cNvPr>
        <xdr:cNvSpPr/>
      </xdr:nvSpPr>
      <xdr:spPr>
        <a:xfrm>
          <a:off x="6272742" y="12602386"/>
          <a:ext cx="311150" cy="426508"/>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33</xdr:col>
      <xdr:colOff>84667</xdr:colOff>
      <xdr:row>12</xdr:row>
      <xdr:rowOff>95250</xdr:rowOff>
    </xdr:from>
    <xdr:to>
      <xdr:col>33</xdr:col>
      <xdr:colOff>84667</xdr:colOff>
      <xdr:row>14</xdr:row>
      <xdr:rowOff>172261</xdr:rowOff>
    </xdr:to>
    <xdr:cxnSp macro="">
      <xdr:nvCxnSpPr>
        <xdr:cNvPr id="132" name="直線矢印コネクタ 131">
          <a:extLst>
            <a:ext uri="{FF2B5EF4-FFF2-40B4-BE49-F238E27FC236}">
              <a16:creationId xmlns:a16="http://schemas.microsoft.com/office/drawing/2014/main" id="{6EA4AEC0-13D5-470A-AA49-89712E883F28}"/>
            </a:ext>
          </a:extLst>
        </xdr:cNvPr>
        <xdr:cNvCxnSpPr>
          <a:cxnSpLocks/>
          <a:endCxn id="131" idx="0"/>
        </xdr:cNvCxnSpPr>
      </xdr:nvCxnSpPr>
      <xdr:spPr>
        <a:xfrm>
          <a:off x="6399742" y="12163425"/>
          <a:ext cx="0" cy="438961"/>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104231</xdr:colOff>
      <xdr:row>44</xdr:row>
      <xdr:rowOff>130980</xdr:rowOff>
    </xdr:from>
    <xdr:ext cx="769441" cy="166712"/>
    <xdr:sp macro="" textlink="">
      <xdr:nvSpPr>
        <xdr:cNvPr id="133" name="テキスト ボックス 132">
          <a:extLst>
            <a:ext uri="{FF2B5EF4-FFF2-40B4-BE49-F238E27FC236}">
              <a16:creationId xmlns:a16="http://schemas.microsoft.com/office/drawing/2014/main" id="{BF270930-3543-4651-9D1E-958C5A65930D}"/>
            </a:ext>
          </a:extLst>
        </xdr:cNvPr>
        <xdr:cNvSpPr txBox="1"/>
      </xdr:nvSpPr>
      <xdr:spPr>
        <a:xfrm>
          <a:off x="6228806" y="17990355"/>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公共下水放流</a:t>
          </a:r>
        </a:p>
      </xdr:txBody>
    </xdr:sp>
    <xdr:clientData/>
  </xdr:oneCellAnchor>
  <xdr:oneCellAnchor>
    <xdr:from>
      <xdr:col>15</xdr:col>
      <xdr:colOff>172027</xdr:colOff>
      <xdr:row>29</xdr:row>
      <xdr:rowOff>117285</xdr:rowOff>
    </xdr:from>
    <xdr:ext cx="433917" cy="150041"/>
    <xdr:sp macro="" textlink="">
      <xdr:nvSpPr>
        <xdr:cNvPr id="134" name="フローチャート: 処理 133">
          <a:extLst>
            <a:ext uri="{FF2B5EF4-FFF2-40B4-BE49-F238E27FC236}">
              <a16:creationId xmlns:a16="http://schemas.microsoft.com/office/drawing/2014/main" id="{16ADFD52-4032-4E30-AFA2-0E23A99B0E68}"/>
            </a:ext>
          </a:extLst>
        </xdr:cNvPr>
        <xdr:cNvSpPr/>
      </xdr:nvSpPr>
      <xdr:spPr>
        <a:xfrm>
          <a:off x="3058102" y="15262035"/>
          <a:ext cx="433917"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12</xdr:col>
      <xdr:colOff>48627</xdr:colOff>
      <xdr:row>15</xdr:row>
      <xdr:rowOff>147204</xdr:rowOff>
    </xdr:from>
    <xdr:to>
      <xdr:col>12</xdr:col>
      <xdr:colOff>64943</xdr:colOff>
      <xdr:row>35</xdr:row>
      <xdr:rowOff>25892</xdr:rowOff>
    </xdr:to>
    <xdr:cxnSp macro="">
      <xdr:nvCxnSpPr>
        <xdr:cNvPr id="135" name="直線矢印コネクタ 134">
          <a:extLst>
            <a:ext uri="{FF2B5EF4-FFF2-40B4-BE49-F238E27FC236}">
              <a16:creationId xmlns:a16="http://schemas.microsoft.com/office/drawing/2014/main" id="{C46BB58B-1D21-4F99-A65F-36AE78085ABF}"/>
            </a:ext>
          </a:extLst>
        </xdr:cNvPr>
        <xdr:cNvCxnSpPr>
          <a:cxnSpLocks/>
          <a:stCxn id="126" idx="2"/>
          <a:endCxn id="136" idx="0"/>
        </xdr:cNvCxnSpPr>
      </xdr:nvCxnSpPr>
      <xdr:spPr>
        <a:xfrm flipH="1">
          <a:off x="2363202" y="12758304"/>
          <a:ext cx="16316" cy="3498188"/>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169491</xdr:colOff>
      <xdr:row>35</xdr:row>
      <xdr:rowOff>25892</xdr:rowOff>
    </xdr:from>
    <xdr:ext cx="901272" cy="333425"/>
    <xdr:sp macro="" textlink="">
      <xdr:nvSpPr>
        <xdr:cNvPr id="136" name="テキスト ボックス 135">
          <a:extLst>
            <a:ext uri="{FF2B5EF4-FFF2-40B4-BE49-F238E27FC236}">
              <a16:creationId xmlns:a16="http://schemas.microsoft.com/office/drawing/2014/main" id="{DBB98578-6ABF-4D0A-9860-698BEA07A711}"/>
            </a:ext>
          </a:extLst>
        </xdr:cNvPr>
        <xdr:cNvSpPr txBox="1"/>
      </xdr:nvSpPr>
      <xdr:spPr>
        <a:xfrm>
          <a:off x="1912566" y="16256492"/>
          <a:ext cx="901272"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リサイクル会社</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へ売却</a:t>
          </a:r>
        </a:p>
      </xdr:txBody>
    </xdr:sp>
    <xdr:clientData/>
  </xdr:oneCellAnchor>
  <xdr:twoCellAnchor>
    <xdr:from>
      <xdr:col>18</xdr:col>
      <xdr:colOff>76203</xdr:colOff>
      <xdr:row>24</xdr:row>
      <xdr:rowOff>31636</xdr:rowOff>
    </xdr:from>
    <xdr:to>
      <xdr:col>28</xdr:col>
      <xdr:colOff>103910</xdr:colOff>
      <xdr:row>33</xdr:row>
      <xdr:rowOff>1</xdr:rowOff>
    </xdr:to>
    <xdr:cxnSp macro="">
      <xdr:nvCxnSpPr>
        <xdr:cNvPr id="137" name="直線矢印コネクタ 314">
          <a:extLst>
            <a:ext uri="{FF2B5EF4-FFF2-40B4-BE49-F238E27FC236}">
              <a16:creationId xmlns:a16="http://schemas.microsoft.com/office/drawing/2014/main" id="{8EEC4256-CE9F-4077-B396-51DF7AE45F77}"/>
            </a:ext>
          </a:extLst>
        </xdr:cNvPr>
        <xdr:cNvCxnSpPr>
          <a:cxnSpLocks/>
          <a:stCxn id="222" idx="1"/>
        </xdr:cNvCxnSpPr>
      </xdr:nvCxnSpPr>
      <xdr:spPr>
        <a:xfrm rot="10800000" flipV="1">
          <a:off x="3533778" y="14271511"/>
          <a:ext cx="1932707" cy="1597140"/>
        </a:xfrm>
        <a:prstGeom prst="bentConnector3">
          <a:avLst>
            <a:gd name="adj1" fmla="val 33737"/>
          </a:avLst>
        </a:prstGeom>
        <a:ln w="22225">
          <a:solidFill>
            <a:schemeClr val="accent6">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126547</xdr:colOff>
      <xdr:row>27</xdr:row>
      <xdr:rowOff>133037</xdr:rowOff>
    </xdr:from>
    <xdr:ext cx="532080" cy="150041"/>
    <xdr:sp macro="" textlink="">
      <xdr:nvSpPr>
        <xdr:cNvPr id="138" name="フローチャート: 処理 137">
          <a:extLst>
            <a:ext uri="{FF2B5EF4-FFF2-40B4-BE49-F238E27FC236}">
              <a16:creationId xmlns:a16="http://schemas.microsoft.com/office/drawing/2014/main" id="{0EE272DE-2B15-4AAA-B673-A82854A3D367}"/>
            </a:ext>
          </a:extLst>
        </xdr:cNvPr>
        <xdr:cNvSpPr/>
      </xdr:nvSpPr>
      <xdr:spPr>
        <a:xfrm>
          <a:off x="4536622" y="14915837"/>
          <a:ext cx="532080"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19.3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12</xdr:col>
      <xdr:colOff>44532</xdr:colOff>
      <xdr:row>18</xdr:row>
      <xdr:rowOff>44119</xdr:rowOff>
    </xdr:from>
    <xdr:ext cx="965971" cy="193387"/>
    <xdr:sp macro="" textlink="">
      <xdr:nvSpPr>
        <xdr:cNvPr id="139" name="テキスト ボックス 138">
          <a:extLst>
            <a:ext uri="{FF2B5EF4-FFF2-40B4-BE49-F238E27FC236}">
              <a16:creationId xmlns:a16="http://schemas.microsoft.com/office/drawing/2014/main" id="{610E1A73-D176-4C3E-875E-0AAE3FC86EF6}"/>
            </a:ext>
          </a:extLst>
        </xdr:cNvPr>
        <xdr:cNvSpPr txBox="1"/>
      </xdr:nvSpPr>
      <xdr:spPr>
        <a:xfrm>
          <a:off x="2359107" y="13198144"/>
          <a:ext cx="965971" cy="19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（フラフ）</a:t>
          </a:r>
        </a:p>
      </xdr:txBody>
    </xdr:sp>
    <xdr:clientData/>
  </xdr:oneCellAnchor>
  <xdr:oneCellAnchor>
    <xdr:from>
      <xdr:col>4</xdr:col>
      <xdr:colOff>32747</xdr:colOff>
      <xdr:row>10</xdr:row>
      <xdr:rowOff>34261</xdr:rowOff>
    </xdr:from>
    <xdr:ext cx="282129" cy="183384"/>
    <xdr:sp macro="" textlink="">
      <xdr:nvSpPr>
        <xdr:cNvPr id="140" name="テキスト ボックス 139">
          <a:extLst>
            <a:ext uri="{FF2B5EF4-FFF2-40B4-BE49-F238E27FC236}">
              <a16:creationId xmlns:a16="http://schemas.microsoft.com/office/drawing/2014/main" id="{8884ED10-ADEB-42C5-89A6-4183F29AAD66}"/>
            </a:ext>
          </a:extLst>
        </xdr:cNvPr>
        <xdr:cNvSpPr txBox="1"/>
      </xdr:nvSpPr>
      <xdr:spPr>
        <a:xfrm>
          <a:off x="823322" y="11740486"/>
          <a:ext cx="282129" cy="1833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運搬</a:t>
          </a:r>
        </a:p>
      </xdr:txBody>
    </xdr:sp>
    <xdr:clientData/>
  </xdr:oneCellAnchor>
  <xdr:oneCellAnchor>
    <xdr:from>
      <xdr:col>3</xdr:col>
      <xdr:colOff>84667</xdr:colOff>
      <xdr:row>12</xdr:row>
      <xdr:rowOff>43312</xdr:rowOff>
    </xdr:from>
    <xdr:ext cx="641201" cy="166712"/>
    <xdr:sp macro="" textlink="">
      <xdr:nvSpPr>
        <xdr:cNvPr id="141" name="テキスト ボックス 140">
          <a:extLst>
            <a:ext uri="{FF2B5EF4-FFF2-40B4-BE49-F238E27FC236}">
              <a16:creationId xmlns:a16="http://schemas.microsoft.com/office/drawing/2014/main" id="{B2084D40-C1AE-4E2A-B5B2-14746E22BEF5}"/>
            </a:ext>
          </a:extLst>
        </xdr:cNvPr>
        <xdr:cNvSpPr txBox="1"/>
      </xdr:nvSpPr>
      <xdr:spPr>
        <a:xfrm>
          <a:off x="684742" y="12111487"/>
          <a:ext cx="641201" cy="166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（ベール）</a:t>
          </a:r>
        </a:p>
      </xdr:txBody>
    </xdr:sp>
    <xdr:clientData/>
  </xdr:oneCellAnchor>
  <xdr:twoCellAnchor>
    <xdr:from>
      <xdr:col>39</xdr:col>
      <xdr:colOff>171707</xdr:colOff>
      <xdr:row>20</xdr:row>
      <xdr:rowOff>9525</xdr:rowOff>
    </xdr:from>
    <xdr:to>
      <xdr:col>45</xdr:col>
      <xdr:colOff>142875</xdr:colOff>
      <xdr:row>20</xdr:row>
      <xdr:rowOff>20081</xdr:rowOff>
    </xdr:to>
    <xdr:cxnSp macro="">
      <xdr:nvCxnSpPr>
        <xdr:cNvPr id="142" name="直線矢印コネクタ 141">
          <a:extLst>
            <a:ext uri="{FF2B5EF4-FFF2-40B4-BE49-F238E27FC236}">
              <a16:creationId xmlns:a16="http://schemas.microsoft.com/office/drawing/2014/main" id="{44A2DE91-688A-4474-9882-6D94A867517C}"/>
            </a:ext>
          </a:extLst>
        </xdr:cNvPr>
        <xdr:cNvCxnSpPr>
          <a:stCxn id="117" idx="3"/>
        </xdr:cNvCxnSpPr>
      </xdr:nvCxnSpPr>
      <xdr:spPr>
        <a:xfrm flipV="1">
          <a:off x="7686932" y="13525500"/>
          <a:ext cx="1114168" cy="1055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152137</xdr:colOff>
      <xdr:row>14</xdr:row>
      <xdr:rowOff>163490</xdr:rowOff>
    </xdr:from>
    <xdr:to>
      <xdr:col>18</xdr:col>
      <xdr:colOff>180975</xdr:colOff>
      <xdr:row>15</xdr:row>
      <xdr:rowOff>171450</xdr:rowOff>
    </xdr:to>
    <xdr:sp macro="" textlink="">
      <xdr:nvSpPr>
        <xdr:cNvPr id="143" name="フローチャート: 端子 142">
          <a:extLst>
            <a:ext uri="{FF2B5EF4-FFF2-40B4-BE49-F238E27FC236}">
              <a16:creationId xmlns:a16="http://schemas.microsoft.com/office/drawing/2014/main" id="{F0C0AD79-5410-46BB-9B52-89688903592E}"/>
            </a:ext>
          </a:extLst>
        </xdr:cNvPr>
        <xdr:cNvSpPr/>
      </xdr:nvSpPr>
      <xdr:spPr>
        <a:xfrm>
          <a:off x="3228712" y="12593615"/>
          <a:ext cx="409838" cy="18893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複合</a:t>
          </a:r>
        </a:p>
      </xdr:txBody>
    </xdr:sp>
    <xdr:clientData/>
  </xdr:twoCellAnchor>
  <xdr:twoCellAnchor>
    <xdr:from>
      <xdr:col>4</xdr:col>
      <xdr:colOff>49481</xdr:colOff>
      <xdr:row>15</xdr:row>
      <xdr:rowOff>32822</xdr:rowOff>
    </xdr:from>
    <xdr:to>
      <xdr:col>6</xdr:col>
      <xdr:colOff>144447</xdr:colOff>
      <xdr:row>16</xdr:row>
      <xdr:rowOff>61852</xdr:rowOff>
    </xdr:to>
    <xdr:sp macro="" textlink="">
      <xdr:nvSpPr>
        <xdr:cNvPr id="144" name="フローチャート: 端子 143">
          <a:extLst>
            <a:ext uri="{FF2B5EF4-FFF2-40B4-BE49-F238E27FC236}">
              <a16:creationId xmlns:a16="http://schemas.microsoft.com/office/drawing/2014/main" id="{A4C468AF-6129-4723-A78F-A1F331D03009}"/>
            </a:ext>
          </a:extLst>
        </xdr:cNvPr>
        <xdr:cNvSpPr/>
      </xdr:nvSpPr>
      <xdr:spPr>
        <a:xfrm>
          <a:off x="840056" y="12643922"/>
          <a:ext cx="475966" cy="21000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適合品</a:t>
          </a:r>
        </a:p>
      </xdr:txBody>
    </xdr:sp>
    <xdr:clientData/>
  </xdr:twoCellAnchor>
  <xdr:oneCellAnchor>
    <xdr:from>
      <xdr:col>4</xdr:col>
      <xdr:colOff>129441</xdr:colOff>
      <xdr:row>30</xdr:row>
      <xdr:rowOff>67511</xdr:rowOff>
    </xdr:from>
    <xdr:ext cx="923330" cy="325089"/>
    <xdr:sp macro="" textlink="">
      <xdr:nvSpPr>
        <xdr:cNvPr id="145" name="テキスト ボックス 144">
          <a:extLst>
            <a:ext uri="{FF2B5EF4-FFF2-40B4-BE49-F238E27FC236}">
              <a16:creationId xmlns:a16="http://schemas.microsoft.com/office/drawing/2014/main" id="{79C72FB4-E8B9-4909-A672-80E98B7010EB}"/>
            </a:ext>
          </a:extLst>
        </xdr:cNvPr>
        <xdr:cNvSpPr txBox="1"/>
      </xdr:nvSpPr>
      <xdr:spPr>
        <a:xfrm>
          <a:off x="926077" y="5635306"/>
          <a:ext cx="923330" cy="3250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プロセス全体での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05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排出量</a:t>
          </a:r>
        </a:p>
      </xdr:txBody>
    </xdr:sp>
    <xdr:clientData/>
  </xdr:oneCellAnchor>
  <xdr:twoCellAnchor>
    <xdr:from>
      <xdr:col>44</xdr:col>
      <xdr:colOff>169099</xdr:colOff>
      <xdr:row>11</xdr:row>
      <xdr:rowOff>154982</xdr:rowOff>
    </xdr:from>
    <xdr:to>
      <xdr:col>58</xdr:col>
      <xdr:colOff>28575</xdr:colOff>
      <xdr:row>15</xdr:row>
      <xdr:rowOff>166627</xdr:rowOff>
    </xdr:to>
    <xdr:sp macro="" textlink="">
      <xdr:nvSpPr>
        <xdr:cNvPr id="146" name="四角形: 角を丸くする 145">
          <a:extLst>
            <a:ext uri="{FF2B5EF4-FFF2-40B4-BE49-F238E27FC236}">
              <a16:creationId xmlns:a16="http://schemas.microsoft.com/office/drawing/2014/main" id="{56E672DA-0682-4D95-A46B-E613CDCF966E}"/>
            </a:ext>
          </a:extLst>
        </xdr:cNvPr>
        <xdr:cNvSpPr/>
      </xdr:nvSpPr>
      <xdr:spPr>
        <a:xfrm>
          <a:off x="8636824" y="12042182"/>
          <a:ext cx="2545526"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88663</xdr:colOff>
      <xdr:row>13</xdr:row>
      <xdr:rowOff>25910</xdr:rowOff>
    </xdr:from>
    <xdr:to>
      <xdr:col>55</xdr:col>
      <xdr:colOff>155477</xdr:colOff>
      <xdr:row>15</xdr:row>
      <xdr:rowOff>31441</xdr:rowOff>
    </xdr:to>
    <xdr:sp macro="" textlink="">
      <xdr:nvSpPr>
        <xdr:cNvPr id="147" name="フローチャート: 処理 146">
          <a:extLst>
            <a:ext uri="{FF2B5EF4-FFF2-40B4-BE49-F238E27FC236}">
              <a16:creationId xmlns:a16="http://schemas.microsoft.com/office/drawing/2014/main" id="{48741BB0-B32A-4A1A-81DE-B2BE51C40926}"/>
            </a:ext>
          </a:extLst>
        </xdr:cNvPr>
        <xdr:cNvSpPr/>
      </xdr:nvSpPr>
      <xdr:spPr>
        <a:xfrm>
          <a:off x="9889888" y="12275060"/>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45</xdr:col>
      <xdr:colOff>163281</xdr:colOff>
      <xdr:row>13</xdr:row>
      <xdr:rowOff>27068</xdr:rowOff>
    </xdr:from>
    <xdr:to>
      <xdr:col>50</xdr:col>
      <xdr:colOff>66674</xdr:colOff>
      <xdr:row>15</xdr:row>
      <xdr:rowOff>32600</xdr:rowOff>
    </xdr:to>
    <xdr:sp macro="" textlink="">
      <xdr:nvSpPr>
        <xdr:cNvPr id="148" name="フローチャート: 処理 147">
          <a:extLst>
            <a:ext uri="{FF2B5EF4-FFF2-40B4-BE49-F238E27FC236}">
              <a16:creationId xmlns:a16="http://schemas.microsoft.com/office/drawing/2014/main" id="{EB62C2F5-4CEF-4901-BAAD-146FC7E4BF3A}"/>
            </a:ext>
          </a:extLst>
        </xdr:cNvPr>
        <xdr:cNvSpPr/>
      </xdr:nvSpPr>
      <xdr:spPr>
        <a:xfrm>
          <a:off x="8821506" y="12276218"/>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55</xdr:col>
      <xdr:colOff>155477</xdr:colOff>
      <xdr:row>14</xdr:row>
      <xdr:rowOff>28676</xdr:rowOff>
    </xdr:from>
    <xdr:to>
      <xdr:col>57</xdr:col>
      <xdr:colOff>60693</xdr:colOff>
      <xdr:row>14</xdr:row>
      <xdr:rowOff>32503</xdr:rowOff>
    </xdr:to>
    <xdr:cxnSp macro="">
      <xdr:nvCxnSpPr>
        <xdr:cNvPr id="149" name="直線矢印コネクタ 148">
          <a:extLst>
            <a:ext uri="{FF2B5EF4-FFF2-40B4-BE49-F238E27FC236}">
              <a16:creationId xmlns:a16="http://schemas.microsoft.com/office/drawing/2014/main" id="{CAEFDEF8-1EB2-4111-BC73-3BD882F1B403}"/>
            </a:ext>
          </a:extLst>
        </xdr:cNvPr>
        <xdr:cNvCxnSpPr>
          <a:stCxn id="147" idx="3"/>
          <a:endCxn id="150" idx="1"/>
        </xdr:cNvCxnSpPr>
      </xdr:nvCxnSpPr>
      <xdr:spPr>
        <a:xfrm>
          <a:off x="10737752" y="12458801"/>
          <a:ext cx="286216" cy="3827"/>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60693</xdr:colOff>
      <xdr:row>13</xdr:row>
      <xdr:rowOff>88214</xdr:rowOff>
    </xdr:from>
    <xdr:to>
      <xdr:col>61</xdr:col>
      <xdr:colOff>131810</xdr:colOff>
      <xdr:row>14</xdr:row>
      <xdr:rowOff>157769</xdr:rowOff>
    </xdr:to>
    <xdr:sp macro="" textlink="">
      <xdr:nvSpPr>
        <xdr:cNvPr id="150" name="フローチャート: 端子 149">
          <a:extLst>
            <a:ext uri="{FF2B5EF4-FFF2-40B4-BE49-F238E27FC236}">
              <a16:creationId xmlns:a16="http://schemas.microsoft.com/office/drawing/2014/main" id="{0233ED48-506D-4660-9F5A-BBE4A333D55B}"/>
            </a:ext>
          </a:extLst>
        </xdr:cNvPr>
        <xdr:cNvSpPr/>
      </xdr:nvSpPr>
      <xdr:spPr>
        <a:xfrm>
          <a:off x="11023968" y="12337364"/>
          <a:ext cx="833117" cy="25053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鞄中敷</a:t>
          </a:r>
        </a:p>
      </xdr:txBody>
    </xdr:sp>
    <xdr:clientData/>
  </xdr:twoCellAnchor>
  <xdr:twoCellAnchor>
    <xdr:from>
      <xdr:col>56</xdr:col>
      <xdr:colOff>29780</xdr:colOff>
      <xdr:row>20</xdr:row>
      <xdr:rowOff>55976</xdr:rowOff>
    </xdr:from>
    <xdr:to>
      <xdr:col>57</xdr:col>
      <xdr:colOff>125760</xdr:colOff>
      <xdr:row>20</xdr:row>
      <xdr:rowOff>56122</xdr:rowOff>
    </xdr:to>
    <xdr:cxnSp macro="">
      <xdr:nvCxnSpPr>
        <xdr:cNvPr id="151" name="直線矢印コネクタ 150">
          <a:extLst>
            <a:ext uri="{FF2B5EF4-FFF2-40B4-BE49-F238E27FC236}">
              <a16:creationId xmlns:a16="http://schemas.microsoft.com/office/drawing/2014/main" id="{766F002A-8685-45A8-9AAD-8615484D5278}"/>
            </a:ext>
          </a:extLst>
        </xdr:cNvPr>
        <xdr:cNvCxnSpPr>
          <a:cxnSpLocks/>
          <a:endCxn id="196" idx="1"/>
        </xdr:cNvCxnSpPr>
      </xdr:nvCxnSpPr>
      <xdr:spPr>
        <a:xfrm>
          <a:off x="10802555" y="13571951"/>
          <a:ext cx="286480" cy="14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159931</xdr:colOff>
      <xdr:row>26</xdr:row>
      <xdr:rowOff>87072</xdr:rowOff>
    </xdr:from>
    <xdr:to>
      <xdr:col>57</xdr:col>
      <xdr:colOff>81283</xdr:colOff>
      <xdr:row>26</xdr:row>
      <xdr:rowOff>88281</xdr:rowOff>
    </xdr:to>
    <xdr:cxnSp macro="">
      <xdr:nvCxnSpPr>
        <xdr:cNvPr id="152" name="直線矢印コネクタ 151">
          <a:extLst>
            <a:ext uri="{FF2B5EF4-FFF2-40B4-BE49-F238E27FC236}">
              <a16:creationId xmlns:a16="http://schemas.microsoft.com/office/drawing/2014/main" id="{C7317D0B-1257-4436-913D-9C5A9752F339}"/>
            </a:ext>
          </a:extLst>
        </xdr:cNvPr>
        <xdr:cNvCxnSpPr>
          <a:cxnSpLocks/>
          <a:endCxn id="197" idx="1"/>
        </xdr:cNvCxnSpPr>
      </xdr:nvCxnSpPr>
      <xdr:spPr>
        <a:xfrm flipV="1">
          <a:off x="10742206" y="14688897"/>
          <a:ext cx="302352" cy="120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131810</xdr:colOff>
      <xdr:row>14</xdr:row>
      <xdr:rowOff>32504</xdr:rowOff>
    </xdr:from>
    <xdr:to>
      <xdr:col>63</xdr:col>
      <xdr:colOff>38100</xdr:colOff>
      <xdr:row>14</xdr:row>
      <xdr:rowOff>38100</xdr:rowOff>
    </xdr:to>
    <xdr:cxnSp macro="">
      <xdr:nvCxnSpPr>
        <xdr:cNvPr id="153" name="直線矢印コネクタ 152">
          <a:extLst>
            <a:ext uri="{FF2B5EF4-FFF2-40B4-BE49-F238E27FC236}">
              <a16:creationId xmlns:a16="http://schemas.microsoft.com/office/drawing/2014/main" id="{D0A066FB-221A-49A4-9B28-2D1BAC1B7839}"/>
            </a:ext>
          </a:extLst>
        </xdr:cNvPr>
        <xdr:cNvCxnSpPr>
          <a:stCxn id="150" idx="3"/>
        </xdr:cNvCxnSpPr>
      </xdr:nvCxnSpPr>
      <xdr:spPr>
        <a:xfrm>
          <a:off x="11857085" y="12462629"/>
          <a:ext cx="287290" cy="559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66674</xdr:colOff>
      <xdr:row>14</xdr:row>
      <xdr:rowOff>28676</xdr:rowOff>
    </xdr:from>
    <xdr:to>
      <xdr:col>51</xdr:col>
      <xdr:colOff>88662</xdr:colOff>
      <xdr:row>14</xdr:row>
      <xdr:rowOff>29834</xdr:rowOff>
    </xdr:to>
    <xdr:cxnSp macro="">
      <xdr:nvCxnSpPr>
        <xdr:cNvPr id="154" name="直線矢印コネクタ 153">
          <a:extLst>
            <a:ext uri="{FF2B5EF4-FFF2-40B4-BE49-F238E27FC236}">
              <a16:creationId xmlns:a16="http://schemas.microsoft.com/office/drawing/2014/main" id="{E83A03CD-8BB1-404B-8044-FBC12E3D52BA}"/>
            </a:ext>
          </a:extLst>
        </xdr:cNvPr>
        <xdr:cNvCxnSpPr>
          <a:stCxn id="148" idx="3"/>
          <a:endCxn id="147" idx="1"/>
        </xdr:cNvCxnSpPr>
      </xdr:nvCxnSpPr>
      <xdr:spPr>
        <a:xfrm flipV="1">
          <a:off x="9677399" y="12458801"/>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137213</xdr:colOff>
      <xdr:row>10</xdr:row>
      <xdr:rowOff>1615</xdr:rowOff>
    </xdr:from>
    <xdr:to>
      <xdr:col>50</xdr:col>
      <xdr:colOff>19512</xdr:colOff>
      <xdr:row>13</xdr:row>
      <xdr:rowOff>32267</xdr:rowOff>
    </xdr:to>
    <xdr:sp macro="" textlink="">
      <xdr:nvSpPr>
        <xdr:cNvPr id="155" name="フローチャート: 他ページ結合子 154">
          <a:extLst>
            <a:ext uri="{FF2B5EF4-FFF2-40B4-BE49-F238E27FC236}">
              <a16:creationId xmlns:a16="http://schemas.microsoft.com/office/drawing/2014/main" id="{5DA4E08B-9E7D-432B-B07E-FE26D70609F0}"/>
            </a:ext>
          </a:extLst>
        </xdr:cNvPr>
        <xdr:cNvSpPr/>
      </xdr:nvSpPr>
      <xdr:spPr>
        <a:xfrm>
          <a:off x="9366938" y="11707840"/>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42</xdr:col>
      <xdr:colOff>161235</xdr:colOff>
      <xdr:row>7</xdr:row>
      <xdr:rowOff>9526</xdr:rowOff>
    </xdr:from>
    <xdr:to>
      <xdr:col>45</xdr:col>
      <xdr:colOff>153192</xdr:colOff>
      <xdr:row>13</xdr:row>
      <xdr:rowOff>177520</xdr:rowOff>
    </xdr:to>
    <xdr:sp macro="" textlink="">
      <xdr:nvSpPr>
        <xdr:cNvPr id="156" name="フリーフォーム: 図形 155">
          <a:extLst>
            <a:ext uri="{FF2B5EF4-FFF2-40B4-BE49-F238E27FC236}">
              <a16:creationId xmlns:a16="http://schemas.microsoft.com/office/drawing/2014/main" id="{4795C62D-E9D6-4CD2-8603-2F797AB7083E}"/>
            </a:ext>
          </a:extLst>
        </xdr:cNvPr>
        <xdr:cNvSpPr/>
      </xdr:nvSpPr>
      <xdr:spPr>
        <a:xfrm>
          <a:off x="8247960" y="11172826"/>
          <a:ext cx="563457" cy="1253844"/>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lnTo>
                <a:pt x="492394" y="452034"/>
              </a:ln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106084</xdr:colOff>
      <xdr:row>11</xdr:row>
      <xdr:rowOff>54677</xdr:rowOff>
    </xdr:from>
    <xdr:to>
      <xdr:col>55</xdr:col>
      <xdr:colOff>23013</xdr:colOff>
      <xdr:row>12</xdr:row>
      <xdr:rowOff>80922</xdr:rowOff>
    </xdr:to>
    <xdr:sp macro="" textlink="">
      <xdr:nvSpPr>
        <xdr:cNvPr id="157" name="フローチャート: 処理 156">
          <a:extLst>
            <a:ext uri="{FF2B5EF4-FFF2-40B4-BE49-F238E27FC236}">
              <a16:creationId xmlns:a16="http://schemas.microsoft.com/office/drawing/2014/main" id="{DA2748CB-4A88-44D5-8EA1-8A3576634DC3}"/>
            </a:ext>
          </a:extLst>
        </xdr:cNvPr>
        <xdr:cNvSpPr/>
      </xdr:nvSpPr>
      <xdr:spPr>
        <a:xfrm>
          <a:off x="9907309" y="11941877"/>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47625</xdr:colOff>
      <xdr:row>6</xdr:row>
      <xdr:rowOff>14549</xdr:rowOff>
    </xdr:from>
    <xdr:to>
      <xdr:col>43</xdr:col>
      <xdr:colOff>164446</xdr:colOff>
      <xdr:row>8</xdr:row>
      <xdr:rowOff>33699</xdr:rowOff>
    </xdr:to>
    <xdr:sp macro="" textlink="">
      <xdr:nvSpPr>
        <xdr:cNvPr id="158" name="矢印: 五方向 157">
          <a:extLst>
            <a:ext uri="{FF2B5EF4-FFF2-40B4-BE49-F238E27FC236}">
              <a16:creationId xmlns:a16="http://schemas.microsoft.com/office/drawing/2014/main" id="{241F178C-A432-4C6D-9CB5-3B49B358EC7D}"/>
            </a:ext>
          </a:extLst>
        </xdr:cNvPr>
        <xdr:cNvSpPr/>
      </xdr:nvSpPr>
      <xdr:spPr>
        <a:xfrm>
          <a:off x="7753350" y="10996874"/>
          <a:ext cx="688321" cy="381100"/>
        </a:xfrm>
        <a:prstGeom prst="homePlat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バージン</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95250</xdr:colOff>
      <xdr:row>26</xdr:row>
      <xdr:rowOff>85725</xdr:rowOff>
    </xdr:from>
    <xdr:to>
      <xdr:col>63</xdr:col>
      <xdr:colOff>85725</xdr:colOff>
      <xdr:row>26</xdr:row>
      <xdr:rowOff>87074</xdr:rowOff>
    </xdr:to>
    <xdr:cxnSp macro="">
      <xdr:nvCxnSpPr>
        <xdr:cNvPr id="159" name="直線矢印コネクタ 158">
          <a:extLst>
            <a:ext uri="{FF2B5EF4-FFF2-40B4-BE49-F238E27FC236}">
              <a16:creationId xmlns:a16="http://schemas.microsoft.com/office/drawing/2014/main" id="{555A60C7-4154-4FAD-82B3-141CE302007F}"/>
            </a:ext>
          </a:extLst>
        </xdr:cNvPr>
        <xdr:cNvCxnSpPr>
          <a:stCxn id="197" idx="3"/>
        </xdr:cNvCxnSpPr>
      </xdr:nvCxnSpPr>
      <xdr:spPr>
        <a:xfrm flipV="1">
          <a:off x="12011025" y="14687550"/>
          <a:ext cx="180975" cy="134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6377</xdr:colOff>
      <xdr:row>20</xdr:row>
      <xdr:rowOff>56122</xdr:rowOff>
    </xdr:from>
    <xdr:to>
      <xdr:col>63</xdr:col>
      <xdr:colOff>76200</xdr:colOff>
      <xdr:row>20</xdr:row>
      <xdr:rowOff>66675</xdr:rowOff>
    </xdr:to>
    <xdr:cxnSp macro="">
      <xdr:nvCxnSpPr>
        <xdr:cNvPr id="160" name="直線矢印コネクタ 159">
          <a:extLst>
            <a:ext uri="{FF2B5EF4-FFF2-40B4-BE49-F238E27FC236}">
              <a16:creationId xmlns:a16="http://schemas.microsoft.com/office/drawing/2014/main" id="{07CFCB5C-4245-4768-B44D-8E682CEAB89A}"/>
            </a:ext>
          </a:extLst>
        </xdr:cNvPr>
        <xdr:cNvCxnSpPr>
          <a:stCxn id="196" idx="3"/>
        </xdr:cNvCxnSpPr>
      </xdr:nvCxnSpPr>
      <xdr:spPr>
        <a:xfrm>
          <a:off x="11922152" y="13572097"/>
          <a:ext cx="260323" cy="10553"/>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159184</xdr:colOff>
      <xdr:row>6</xdr:row>
      <xdr:rowOff>103545</xdr:rowOff>
    </xdr:from>
    <xdr:ext cx="1231106" cy="200119"/>
    <xdr:sp macro="" textlink="">
      <xdr:nvSpPr>
        <xdr:cNvPr id="161" name="テキスト ボックス 160">
          <a:extLst>
            <a:ext uri="{FF2B5EF4-FFF2-40B4-BE49-F238E27FC236}">
              <a16:creationId xmlns:a16="http://schemas.microsoft.com/office/drawing/2014/main" id="{44EF5D8D-B2B8-44AD-AE07-921CEBE3076D}"/>
            </a:ext>
          </a:extLst>
        </xdr:cNvPr>
        <xdr:cNvSpPr txBox="1"/>
      </xdr:nvSpPr>
      <xdr:spPr>
        <a:xfrm>
          <a:off x="9198409" y="11085870"/>
          <a:ext cx="123110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製品の利用先</a:t>
          </a:r>
          <a:r>
            <a:rPr kumimoji="1" lang="en-US" altLang="ja-JP" sz="1200" b="1">
              <a:latin typeface="HG丸ｺﾞｼｯｸM-PRO" panose="020F0600000000000000" pitchFamily="50" charset="-128"/>
              <a:ea typeface="HG丸ｺﾞｼｯｸM-PRO" panose="020F0600000000000000" pitchFamily="50" charset="-128"/>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34</xdr:col>
      <xdr:colOff>84666</xdr:colOff>
      <xdr:row>11</xdr:row>
      <xdr:rowOff>63500</xdr:rowOff>
    </xdr:from>
    <xdr:to>
      <xdr:col>37</xdr:col>
      <xdr:colOff>175685</xdr:colOff>
      <xdr:row>13</xdr:row>
      <xdr:rowOff>157893</xdr:rowOff>
    </xdr:to>
    <xdr:cxnSp macro="">
      <xdr:nvCxnSpPr>
        <xdr:cNvPr id="162" name="直線矢印コネクタ 358">
          <a:extLst>
            <a:ext uri="{FF2B5EF4-FFF2-40B4-BE49-F238E27FC236}">
              <a16:creationId xmlns:a16="http://schemas.microsoft.com/office/drawing/2014/main" id="{CFC1BAC0-641A-45A3-BAD7-6C840983A0D8}"/>
            </a:ext>
          </a:extLst>
        </xdr:cNvPr>
        <xdr:cNvCxnSpPr>
          <a:cxnSpLocks/>
        </xdr:cNvCxnSpPr>
      </xdr:nvCxnSpPr>
      <xdr:spPr>
        <a:xfrm>
          <a:off x="6647391" y="11950700"/>
          <a:ext cx="662519" cy="456343"/>
        </a:xfrm>
        <a:prstGeom prst="bentConnector3">
          <a:avLst>
            <a:gd name="adj1" fmla="val 101119"/>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52917</xdr:colOff>
      <xdr:row>13</xdr:row>
      <xdr:rowOff>141816</xdr:rowOff>
    </xdr:from>
    <xdr:to>
      <xdr:col>38</xdr:col>
      <xdr:colOff>95250</xdr:colOff>
      <xdr:row>16</xdr:row>
      <xdr:rowOff>63500</xdr:rowOff>
    </xdr:to>
    <xdr:sp macro="" textlink="">
      <xdr:nvSpPr>
        <xdr:cNvPr id="163" name="フローチャート: 他ページ結合子 162">
          <a:extLst>
            <a:ext uri="{FF2B5EF4-FFF2-40B4-BE49-F238E27FC236}">
              <a16:creationId xmlns:a16="http://schemas.microsoft.com/office/drawing/2014/main" id="{B1CBE58E-2886-4B0C-98BA-D2999F7A003E}"/>
            </a:ext>
          </a:extLst>
        </xdr:cNvPr>
        <xdr:cNvSpPr/>
      </xdr:nvSpPr>
      <xdr:spPr>
        <a:xfrm>
          <a:off x="7187142" y="12390966"/>
          <a:ext cx="232833" cy="464609"/>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残渣へ</a:t>
          </a:r>
        </a:p>
      </xdr:txBody>
    </xdr:sp>
    <xdr:clientData/>
  </xdr:twoCellAnchor>
  <xdr:twoCellAnchor>
    <xdr:from>
      <xdr:col>30</xdr:col>
      <xdr:colOff>89476</xdr:colOff>
      <xdr:row>36</xdr:row>
      <xdr:rowOff>19050</xdr:rowOff>
    </xdr:from>
    <xdr:to>
      <xdr:col>30</xdr:col>
      <xdr:colOff>92172</xdr:colOff>
      <xdr:row>41</xdr:row>
      <xdr:rowOff>97079</xdr:rowOff>
    </xdr:to>
    <xdr:cxnSp macro="">
      <xdr:nvCxnSpPr>
        <xdr:cNvPr id="164" name="直線矢印コネクタ 163">
          <a:extLst>
            <a:ext uri="{FF2B5EF4-FFF2-40B4-BE49-F238E27FC236}">
              <a16:creationId xmlns:a16="http://schemas.microsoft.com/office/drawing/2014/main" id="{CDF69D04-07BF-4FC5-AD5B-3FD626C453D8}"/>
            </a:ext>
          </a:extLst>
        </xdr:cNvPr>
        <xdr:cNvCxnSpPr>
          <a:cxnSpLocks/>
          <a:stCxn id="175" idx="2"/>
          <a:endCxn id="180" idx="0"/>
        </xdr:cNvCxnSpPr>
      </xdr:nvCxnSpPr>
      <xdr:spPr>
        <a:xfrm flipH="1">
          <a:off x="5833051" y="16430625"/>
          <a:ext cx="2696" cy="982904"/>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136071</xdr:colOff>
      <xdr:row>28</xdr:row>
      <xdr:rowOff>169334</xdr:rowOff>
    </xdr:from>
    <xdr:to>
      <xdr:col>35</xdr:col>
      <xdr:colOff>135328</xdr:colOff>
      <xdr:row>41</xdr:row>
      <xdr:rowOff>86595</xdr:rowOff>
    </xdr:to>
    <xdr:cxnSp macro="">
      <xdr:nvCxnSpPr>
        <xdr:cNvPr id="165" name="直線矢印コネクタ 171">
          <a:extLst>
            <a:ext uri="{FF2B5EF4-FFF2-40B4-BE49-F238E27FC236}">
              <a16:creationId xmlns:a16="http://schemas.microsoft.com/office/drawing/2014/main" id="{C2B4BF45-9B3E-4601-96F8-3AD7C56045FD}"/>
            </a:ext>
          </a:extLst>
        </xdr:cNvPr>
        <xdr:cNvCxnSpPr/>
      </xdr:nvCxnSpPr>
      <xdr:spPr>
        <a:xfrm rot="5400000">
          <a:off x="5344382" y="15858873"/>
          <a:ext cx="2269936" cy="818407"/>
        </a:xfrm>
        <a:prstGeom prst="bentConnector3">
          <a:avLst>
            <a:gd name="adj1" fmla="val 79738"/>
          </a:avLst>
        </a:prstGeom>
        <a:ln w="22225">
          <a:solidFill>
            <a:schemeClr val="accent4">
              <a:lumMod val="50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123825</xdr:colOff>
      <xdr:row>37</xdr:row>
      <xdr:rowOff>35989</xdr:rowOff>
    </xdr:from>
    <xdr:ext cx="848486" cy="333425"/>
    <xdr:sp macro="" textlink="">
      <xdr:nvSpPr>
        <xdr:cNvPr id="166" name="テキスト ボックス 165">
          <a:extLst>
            <a:ext uri="{FF2B5EF4-FFF2-40B4-BE49-F238E27FC236}">
              <a16:creationId xmlns:a16="http://schemas.microsoft.com/office/drawing/2014/main" id="{E69AB437-CF2D-46E7-8356-5BBF7D1DEC72}"/>
            </a:ext>
          </a:extLst>
        </xdr:cNvPr>
        <xdr:cNvSpPr txBox="1"/>
      </xdr:nvSpPr>
      <xdr:spPr>
        <a:xfrm>
          <a:off x="3771900" y="16628539"/>
          <a:ext cx="848486"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発電用燃料</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製紙用燃料</a:t>
          </a:r>
        </a:p>
      </xdr:txBody>
    </xdr:sp>
    <xdr:clientData/>
  </xdr:oneCellAnchor>
  <xdr:twoCellAnchor>
    <xdr:from>
      <xdr:col>31</xdr:col>
      <xdr:colOff>141216</xdr:colOff>
      <xdr:row>29</xdr:row>
      <xdr:rowOff>169332</xdr:rowOff>
    </xdr:from>
    <xdr:to>
      <xdr:col>36</xdr:col>
      <xdr:colOff>13018</xdr:colOff>
      <xdr:row>31</xdr:row>
      <xdr:rowOff>169333</xdr:rowOff>
    </xdr:to>
    <xdr:sp macro="" textlink="">
      <xdr:nvSpPr>
        <xdr:cNvPr id="167" name="フローチャート: 処理 166">
          <a:extLst>
            <a:ext uri="{FF2B5EF4-FFF2-40B4-BE49-F238E27FC236}">
              <a16:creationId xmlns:a16="http://schemas.microsoft.com/office/drawing/2014/main" id="{3C359EAE-CC7A-44F6-B775-6D9D4090ACC6}"/>
            </a:ext>
          </a:extLst>
        </xdr:cNvPr>
        <xdr:cNvSpPr/>
      </xdr:nvSpPr>
      <xdr:spPr>
        <a:xfrm>
          <a:off x="6075291" y="15314082"/>
          <a:ext cx="881452" cy="36195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排水処理</a:t>
          </a:r>
        </a:p>
      </xdr:txBody>
    </xdr:sp>
    <xdr:clientData/>
  </xdr:twoCellAnchor>
  <xdr:twoCellAnchor>
    <xdr:from>
      <xdr:col>36</xdr:col>
      <xdr:colOff>13018</xdr:colOff>
      <xdr:row>30</xdr:row>
      <xdr:rowOff>169333</xdr:rowOff>
    </xdr:from>
    <xdr:to>
      <xdr:col>37</xdr:col>
      <xdr:colOff>128060</xdr:colOff>
      <xdr:row>31</xdr:row>
      <xdr:rowOff>9526</xdr:rowOff>
    </xdr:to>
    <xdr:cxnSp macro="">
      <xdr:nvCxnSpPr>
        <xdr:cNvPr id="168" name="直線矢印コネクタ 167">
          <a:extLst>
            <a:ext uri="{FF2B5EF4-FFF2-40B4-BE49-F238E27FC236}">
              <a16:creationId xmlns:a16="http://schemas.microsoft.com/office/drawing/2014/main" id="{2E36537D-EF48-4DB7-BD4C-9614123E03EC}"/>
            </a:ext>
          </a:extLst>
        </xdr:cNvPr>
        <xdr:cNvCxnSpPr>
          <a:stCxn id="167" idx="3"/>
          <a:endCxn id="169" idx="1"/>
        </xdr:cNvCxnSpPr>
      </xdr:nvCxnSpPr>
      <xdr:spPr>
        <a:xfrm>
          <a:off x="6956743" y="15495058"/>
          <a:ext cx="305542" cy="21168"/>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128060</xdr:colOff>
      <xdr:row>30</xdr:row>
      <xdr:rowOff>85726</xdr:rowOff>
    </xdr:from>
    <xdr:to>
      <xdr:col>40</xdr:col>
      <xdr:colOff>170392</xdr:colOff>
      <xdr:row>31</xdr:row>
      <xdr:rowOff>114301</xdr:rowOff>
    </xdr:to>
    <xdr:sp macro="" textlink="">
      <xdr:nvSpPr>
        <xdr:cNvPr id="169" name="矢印: 五方向 168">
          <a:extLst>
            <a:ext uri="{FF2B5EF4-FFF2-40B4-BE49-F238E27FC236}">
              <a16:creationId xmlns:a16="http://schemas.microsoft.com/office/drawing/2014/main" id="{095EFC11-D742-4C89-B3E6-964E4B9E72F1}"/>
            </a:ext>
          </a:extLst>
        </xdr:cNvPr>
        <xdr:cNvSpPr/>
      </xdr:nvSpPr>
      <xdr:spPr>
        <a:xfrm>
          <a:off x="7262285" y="15411451"/>
          <a:ext cx="613832" cy="209550"/>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34</xdr:col>
      <xdr:colOff>22224</xdr:colOff>
      <xdr:row>26</xdr:row>
      <xdr:rowOff>71965</xdr:rowOff>
    </xdr:from>
    <xdr:to>
      <xdr:col>36</xdr:col>
      <xdr:colOff>11641</xdr:colOff>
      <xdr:row>29</xdr:row>
      <xdr:rowOff>40217</xdr:rowOff>
    </xdr:to>
    <xdr:sp macro="" textlink="">
      <xdr:nvSpPr>
        <xdr:cNvPr id="170" name="フローチャート: 他ページ結合子 169">
          <a:extLst>
            <a:ext uri="{FF2B5EF4-FFF2-40B4-BE49-F238E27FC236}">
              <a16:creationId xmlns:a16="http://schemas.microsoft.com/office/drawing/2014/main" id="{0A3B33F7-A5C7-49FC-A34F-7EC9D5FDBDF8}"/>
            </a:ext>
          </a:extLst>
        </xdr:cNvPr>
        <xdr:cNvSpPr/>
      </xdr:nvSpPr>
      <xdr:spPr>
        <a:xfrm>
          <a:off x="6584949" y="14673790"/>
          <a:ext cx="370417" cy="5111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各排水</a:t>
          </a:r>
        </a:p>
      </xdr:txBody>
    </xdr:sp>
    <xdr:clientData/>
  </xdr:twoCellAnchor>
  <xdr:twoCellAnchor>
    <xdr:from>
      <xdr:col>36</xdr:col>
      <xdr:colOff>13758</xdr:colOff>
      <xdr:row>31</xdr:row>
      <xdr:rowOff>175682</xdr:rowOff>
    </xdr:from>
    <xdr:to>
      <xdr:col>41</xdr:col>
      <xdr:colOff>85725</xdr:colOff>
      <xdr:row>33</xdr:row>
      <xdr:rowOff>38099</xdr:rowOff>
    </xdr:to>
    <xdr:sp macro="" textlink="">
      <xdr:nvSpPr>
        <xdr:cNvPr id="171" name="テキスト ボックス 170">
          <a:extLst>
            <a:ext uri="{FF2B5EF4-FFF2-40B4-BE49-F238E27FC236}">
              <a16:creationId xmlns:a16="http://schemas.microsoft.com/office/drawing/2014/main" id="{AC3F90A2-14A3-4962-93F4-5F9A4C0C1269}"/>
            </a:ext>
          </a:extLst>
        </xdr:cNvPr>
        <xdr:cNvSpPr txBox="1"/>
      </xdr:nvSpPr>
      <xdr:spPr>
        <a:xfrm>
          <a:off x="6957483" y="15682382"/>
          <a:ext cx="1024467" cy="224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（施設内再利用）</a:t>
          </a:r>
        </a:p>
      </xdr:txBody>
    </xdr:sp>
    <xdr:clientData/>
  </xdr:twoCellAnchor>
  <xdr:twoCellAnchor>
    <xdr:from>
      <xdr:col>33</xdr:col>
      <xdr:colOff>26457</xdr:colOff>
      <xdr:row>32</xdr:row>
      <xdr:rowOff>116416</xdr:rowOff>
    </xdr:from>
    <xdr:to>
      <xdr:col>34</xdr:col>
      <xdr:colOff>100540</xdr:colOff>
      <xdr:row>36</xdr:row>
      <xdr:rowOff>10583</xdr:rowOff>
    </xdr:to>
    <xdr:sp macro="" textlink="">
      <xdr:nvSpPr>
        <xdr:cNvPr id="172" name="フローチャート: 他ページ結合子 171">
          <a:extLst>
            <a:ext uri="{FF2B5EF4-FFF2-40B4-BE49-F238E27FC236}">
              <a16:creationId xmlns:a16="http://schemas.microsoft.com/office/drawing/2014/main" id="{D7F552F1-AC76-49A2-84BB-4EEBF3203986}"/>
            </a:ext>
          </a:extLst>
        </xdr:cNvPr>
        <xdr:cNvSpPr/>
      </xdr:nvSpPr>
      <xdr:spPr>
        <a:xfrm>
          <a:off x="6341532" y="15804091"/>
          <a:ext cx="321733" cy="61806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余剰水</a:t>
          </a:r>
        </a:p>
      </xdr:txBody>
    </xdr:sp>
    <xdr:clientData/>
  </xdr:twoCellAnchor>
  <xdr:twoCellAnchor>
    <xdr:from>
      <xdr:col>35</xdr:col>
      <xdr:colOff>14528</xdr:colOff>
      <xdr:row>32</xdr:row>
      <xdr:rowOff>125077</xdr:rowOff>
    </xdr:from>
    <xdr:to>
      <xdr:col>36</xdr:col>
      <xdr:colOff>88611</xdr:colOff>
      <xdr:row>36</xdr:row>
      <xdr:rowOff>40410</xdr:rowOff>
    </xdr:to>
    <xdr:sp macro="" textlink="">
      <xdr:nvSpPr>
        <xdr:cNvPr id="173" name="フローチャート: 他ページ結合子 172">
          <a:extLst>
            <a:ext uri="{FF2B5EF4-FFF2-40B4-BE49-F238E27FC236}">
              <a16:creationId xmlns:a16="http://schemas.microsoft.com/office/drawing/2014/main" id="{9F392212-76A1-4488-BD11-BB4E7A9EF50E}"/>
            </a:ext>
          </a:extLst>
        </xdr:cNvPr>
        <xdr:cNvSpPr/>
      </xdr:nvSpPr>
      <xdr:spPr>
        <a:xfrm>
          <a:off x="6767753" y="15812752"/>
          <a:ext cx="264583" cy="639233"/>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脱水汚泥</a:t>
          </a:r>
        </a:p>
      </xdr:txBody>
    </xdr:sp>
    <xdr:clientData/>
  </xdr:twoCellAnchor>
  <xdr:twoCellAnchor>
    <xdr:from>
      <xdr:col>31</xdr:col>
      <xdr:colOff>121469</xdr:colOff>
      <xdr:row>29</xdr:row>
      <xdr:rowOff>29501</xdr:rowOff>
    </xdr:from>
    <xdr:to>
      <xdr:col>40</xdr:col>
      <xdr:colOff>129887</xdr:colOff>
      <xdr:row>29</xdr:row>
      <xdr:rowOff>164522</xdr:rowOff>
    </xdr:to>
    <xdr:sp macro="" textlink="">
      <xdr:nvSpPr>
        <xdr:cNvPr id="174" name="テキスト ボックス 173">
          <a:extLst>
            <a:ext uri="{FF2B5EF4-FFF2-40B4-BE49-F238E27FC236}">
              <a16:creationId xmlns:a16="http://schemas.microsoft.com/office/drawing/2014/main" id="{77F5E809-5644-415B-95F2-91EC16597F1D}"/>
            </a:ext>
          </a:extLst>
        </xdr:cNvPr>
        <xdr:cNvSpPr txBox="1"/>
      </xdr:nvSpPr>
      <xdr:spPr>
        <a:xfrm>
          <a:off x="6061605" y="5415456"/>
          <a:ext cx="1783532" cy="1350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凝集沈殿・膜処理・活性炭吸着</a:t>
          </a:r>
        </a:p>
      </xdr:txBody>
    </xdr:sp>
    <xdr:clientData/>
  </xdr:twoCellAnchor>
  <xdr:twoCellAnchor>
    <xdr:from>
      <xdr:col>29</xdr:col>
      <xdr:colOff>166255</xdr:colOff>
      <xdr:row>32</xdr:row>
      <xdr:rowOff>104775</xdr:rowOff>
    </xdr:from>
    <xdr:to>
      <xdr:col>31</xdr:col>
      <xdr:colOff>18088</xdr:colOff>
      <xdr:row>36</xdr:row>
      <xdr:rowOff>19050</xdr:rowOff>
    </xdr:to>
    <xdr:sp macro="" textlink="">
      <xdr:nvSpPr>
        <xdr:cNvPr id="175" name="フローチャート: 他ページ結合子 174">
          <a:extLst>
            <a:ext uri="{FF2B5EF4-FFF2-40B4-BE49-F238E27FC236}">
              <a16:creationId xmlns:a16="http://schemas.microsoft.com/office/drawing/2014/main" id="{A1010722-5EEA-43C1-BCA6-5CA7B7B06336}"/>
            </a:ext>
          </a:extLst>
        </xdr:cNvPr>
        <xdr:cNvSpPr/>
      </xdr:nvSpPr>
      <xdr:spPr>
        <a:xfrm>
          <a:off x="5719330" y="15792450"/>
          <a:ext cx="232833" cy="638175"/>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a:t>
          </a:r>
        </a:p>
      </xdr:txBody>
    </xdr:sp>
    <xdr:clientData/>
  </xdr:twoCellAnchor>
  <xdr:oneCellAnchor>
    <xdr:from>
      <xdr:col>35</xdr:col>
      <xdr:colOff>21167</xdr:colOff>
      <xdr:row>9</xdr:row>
      <xdr:rowOff>148167</xdr:rowOff>
    </xdr:from>
    <xdr:ext cx="769441" cy="166712"/>
    <xdr:sp macro="" textlink="">
      <xdr:nvSpPr>
        <xdr:cNvPr id="176" name="テキスト ボックス 175">
          <a:extLst>
            <a:ext uri="{FF2B5EF4-FFF2-40B4-BE49-F238E27FC236}">
              <a16:creationId xmlns:a16="http://schemas.microsoft.com/office/drawing/2014/main" id="{EEB97A95-BC87-402A-A0BF-25255621B90D}"/>
            </a:ext>
          </a:extLst>
        </xdr:cNvPr>
        <xdr:cNvSpPr txBox="1"/>
      </xdr:nvSpPr>
      <xdr:spPr>
        <a:xfrm>
          <a:off x="6774392" y="11673417"/>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（選別残渣）</a:t>
          </a:r>
        </a:p>
      </xdr:txBody>
    </xdr:sp>
    <xdr:clientData/>
  </xdr:oneCellAnchor>
  <xdr:twoCellAnchor>
    <xdr:from>
      <xdr:col>29</xdr:col>
      <xdr:colOff>173181</xdr:colOff>
      <xdr:row>10</xdr:row>
      <xdr:rowOff>115630</xdr:rowOff>
    </xdr:from>
    <xdr:to>
      <xdr:col>35</xdr:col>
      <xdr:colOff>10582</xdr:colOff>
      <xdr:row>12</xdr:row>
      <xdr:rowOff>115349</xdr:rowOff>
    </xdr:to>
    <xdr:sp macro="" textlink="">
      <xdr:nvSpPr>
        <xdr:cNvPr id="177" name="フローチャート: 処理 176">
          <a:extLst>
            <a:ext uri="{FF2B5EF4-FFF2-40B4-BE49-F238E27FC236}">
              <a16:creationId xmlns:a16="http://schemas.microsoft.com/office/drawing/2014/main" id="{7F36B307-68EE-4731-AE96-8A63FC5D02F7}"/>
            </a:ext>
          </a:extLst>
        </xdr:cNvPr>
        <xdr:cNvSpPr/>
      </xdr:nvSpPr>
      <xdr:spPr>
        <a:xfrm>
          <a:off x="5726256" y="11821855"/>
          <a:ext cx="1037551"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洗浄</a:t>
          </a:r>
        </a:p>
      </xdr:txBody>
    </xdr:sp>
    <xdr:clientData/>
  </xdr:twoCellAnchor>
  <xdr:oneCellAnchor>
    <xdr:from>
      <xdr:col>2</xdr:col>
      <xdr:colOff>75014</xdr:colOff>
      <xdr:row>36</xdr:row>
      <xdr:rowOff>71110</xdr:rowOff>
    </xdr:from>
    <xdr:ext cx="1410643" cy="166712"/>
    <xdr:sp macro="" textlink="">
      <xdr:nvSpPr>
        <xdr:cNvPr id="179" name="テキスト ボックス 178">
          <a:extLst>
            <a:ext uri="{FF2B5EF4-FFF2-40B4-BE49-F238E27FC236}">
              <a16:creationId xmlns:a16="http://schemas.microsoft.com/office/drawing/2014/main" id="{19E81587-522A-4550-8BFC-D885B314CB02}"/>
            </a:ext>
          </a:extLst>
        </xdr:cNvPr>
        <xdr:cNvSpPr txBox="1"/>
      </xdr:nvSpPr>
      <xdr:spPr>
        <a:xfrm>
          <a:off x="430037" y="6729951"/>
          <a:ext cx="1410643"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000">
              <a:latin typeface="HG丸ｺﾞｼｯｸM-PRO" panose="020F0600000000000000" pitchFamily="50" charset="-128"/>
              <a:ea typeface="HG丸ｺﾞｼｯｸM-PRO" panose="020F0600000000000000" pitchFamily="50" charset="-128"/>
            </a:rPr>
            <a:t>（廃棄物処理工程から）</a:t>
          </a:r>
        </a:p>
      </xdr:txBody>
    </xdr:sp>
    <xdr:clientData/>
  </xdr:oneCellAnchor>
  <xdr:oneCellAnchor>
    <xdr:from>
      <xdr:col>28</xdr:col>
      <xdr:colOff>85725</xdr:colOff>
      <xdr:row>41</xdr:row>
      <xdr:rowOff>97079</xdr:rowOff>
    </xdr:from>
    <xdr:ext cx="769502" cy="183384"/>
    <xdr:sp macro="" textlink="">
      <xdr:nvSpPr>
        <xdr:cNvPr id="180" name="フローチャート: 処理 179">
          <a:extLst>
            <a:ext uri="{FF2B5EF4-FFF2-40B4-BE49-F238E27FC236}">
              <a16:creationId xmlns:a16="http://schemas.microsoft.com/office/drawing/2014/main" id="{57304D88-6CEF-412C-B850-7E6A7618CCA6}"/>
            </a:ext>
          </a:extLst>
        </xdr:cNvPr>
        <xdr:cNvSpPr/>
      </xdr:nvSpPr>
      <xdr:spPr>
        <a:xfrm>
          <a:off x="5448300" y="17413529"/>
          <a:ext cx="769502" cy="18338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埋立処分</a:t>
          </a:r>
        </a:p>
      </xdr:txBody>
    </xdr:sp>
    <xdr:clientData/>
  </xdr:oneCellAnchor>
  <xdr:twoCellAnchor>
    <xdr:from>
      <xdr:col>39</xdr:col>
      <xdr:colOff>171449</xdr:colOff>
      <xdr:row>14</xdr:row>
      <xdr:rowOff>123822</xdr:rowOff>
    </xdr:from>
    <xdr:to>
      <xdr:col>45</xdr:col>
      <xdr:colOff>161924</xdr:colOff>
      <xdr:row>18</xdr:row>
      <xdr:rowOff>28573</xdr:rowOff>
    </xdr:to>
    <xdr:sp macro="" textlink="">
      <xdr:nvSpPr>
        <xdr:cNvPr id="181" name="フリーフォーム: 図形 180">
          <a:extLst>
            <a:ext uri="{FF2B5EF4-FFF2-40B4-BE49-F238E27FC236}">
              <a16:creationId xmlns:a16="http://schemas.microsoft.com/office/drawing/2014/main" id="{DB81D80F-4930-49EA-93DE-32D0FEF3F5B1}"/>
            </a:ext>
          </a:extLst>
        </xdr:cNvPr>
        <xdr:cNvSpPr/>
      </xdr:nvSpPr>
      <xdr:spPr>
        <a:xfrm flipV="1">
          <a:off x="7686674" y="12553947"/>
          <a:ext cx="1133475" cy="628651"/>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 name="connsiteX0" fmla="*/ 0 w 1359806"/>
            <a:gd name="connsiteY0" fmla="*/ 0 h 459589"/>
            <a:gd name="connsiteX1" fmla="*/ 964276 w 1359806"/>
            <a:gd name="connsiteY1" fmla="*/ 7555 h 459589"/>
            <a:gd name="connsiteX2" fmla="*/ 963498 w 1359806"/>
            <a:gd name="connsiteY2" fmla="*/ 457220 h 459589"/>
            <a:gd name="connsiteX3" fmla="*/ 1359806 w 1359806"/>
            <a:gd name="connsiteY3" fmla="*/ 459589 h 459589"/>
            <a:gd name="connsiteX0" fmla="*/ 0 w 1349265"/>
            <a:gd name="connsiteY0" fmla="*/ 15111 h 452034"/>
            <a:gd name="connsiteX1" fmla="*/ 953735 w 1349265"/>
            <a:gd name="connsiteY1" fmla="*/ 0 h 452034"/>
            <a:gd name="connsiteX2" fmla="*/ 952957 w 1349265"/>
            <a:gd name="connsiteY2" fmla="*/ 449665 h 452034"/>
            <a:gd name="connsiteX3" fmla="*/ 1349265 w 1349265"/>
            <a:gd name="connsiteY3" fmla="*/ 452034 h 452034"/>
            <a:gd name="connsiteX0" fmla="*/ 0 w 1401971"/>
            <a:gd name="connsiteY0" fmla="*/ 0 h 459588"/>
            <a:gd name="connsiteX1" fmla="*/ 1006441 w 1401971"/>
            <a:gd name="connsiteY1" fmla="*/ 7554 h 459588"/>
            <a:gd name="connsiteX2" fmla="*/ 1005663 w 1401971"/>
            <a:gd name="connsiteY2" fmla="*/ 457219 h 459588"/>
            <a:gd name="connsiteX3" fmla="*/ 1401971 w 1401971"/>
            <a:gd name="connsiteY3" fmla="*/ 459588 h 459588"/>
            <a:gd name="connsiteX0" fmla="*/ 0 w 1685197"/>
            <a:gd name="connsiteY0" fmla="*/ 0 h 466659"/>
            <a:gd name="connsiteX1" fmla="*/ 1289667 w 1685197"/>
            <a:gd name="connsiteY1" fmla="*/ 14625 h 466659"/>
            <a:gd name="connsiteX2" fmla="*/ 1288889 w 1685197"/>
            <a:gd name="connsiteY2" fmla="*/ 464290 h 466659"/>
            <a:gd name="connsiteX3" fmla="*/ 1685197 w 1685197"/>
            <a:gd name="connsiteY3" fmla="*/ 466659 h 466659"/>
          </a:gdLst>
          <a:ahLst/>
          <a:cxnLst>
            <a:cxn ang="0">
              <a:pos x="connsiteX0" y="connsiteY0"/>
            </a:cxn>
            <a:cxn ang="0">
              <a:pos x="connsiteX1" y="connsiteY1"/>
            </a:cxn>
            <a:cxn ang="0">
              <a:pos x="connsiteX2" y="connsiteY2"/>
            </a:cxn>
            <a:cxn ang="0">
              <a:pos x="connsiteX3" y="connsiteY3"/>
            </a:cxn>
          </a:cxnLst>
          <a:rect l="l" t="t" r="r" b="b"/>
          <a:pathLst>
            <a:path w="1685197" h="466659">
              <a:moveTo>
                <a:pt x="0" y="0"/>
              </a:moveTo>
              <a:lnTo>
                <a:pt x="1289667" y="14625"/>
              </a:lnTo>
              <a:cubicBezTo>
                <a:pt x="1289408" y="164513"/>
                <a:pt x="1289148" y="314402"/>
                <a:pt x="1288889" y="464290"/>
              </a:cubicBezTo>
              <a:lnTo>
                <a:pt x="1685197" y="466659"/>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22</xdr:row>
      <xdr:rowOff>161925</xdr:rowOff>
    </xdr:from>
    <xdr:to>
      <xdr:col>45</xdr:col>
      <xdr:colOff>180975</xdr:colOff>
      <xdr:row>26</xdr:row>
      <xdr:rowOff>114300</xdr:rowOff>
    </xdr:to>
    <xdr:sp macro="" textlink="">
      <xdr:nvSpPr>
        <xdr:cNvPr id="182" name="フリーフォーム: 図形 181">
          <a:extLst>
            <a:ext uri="{FF2B5EF4-FFF2-40B4-BE49-F238E27FC236}">
              <a16:creationId xmlns:a16="http://schemas.microsoft.com/office/drawing/2014/main" id="{D318EC59-0DC1-4FA1-B5BE-259A82D88927}"/>
            </a:ext>
          </a:extLst>
        </xdr:cNvPr>
        <xdr:cNvSpPr/>
      </xdr:nvSpPr>
      <xdr:spPr>
        <a:xfrm>
          <a:off x="7743825" y="14039850"/>
          <a:ext cx="1095375" cy="676275"/>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63</xdr:col>
      <xdr:colOff>77932</xdr:colOff>
      <xdr:row>11</xdr:row>
      <xdr:rowOff>173182</xdr:rowOff>
    </xdr:from>
    <xdr:ext cx="247751" cy="3636818"/>
    <xdr:sp macro="" textlink="">
      <xdr:nvSpPr>
        <xdr:cNvPr id="183" name="フローチャート: 処理 182">
          <a:extLst>
            <a:ext uri="{FF2B5EF4-FFF2-40B4-BE49-F238E27FC236}">
              <a16:creationId xmlns:a16="http://schemas.microsoft.com/office/drawing/2014/main" id="{71AB2B80-DB21-462B-9EEB-E71697159AB4}"/>
            </a:ext>
          </a:extLst>
        </xdr:cNvPr>
        <xdr:cNvSpPr/>
      </xdr:nvSpPr>
      <xdr:spPr>
        <a:xfrm>
          <a:off x="12192000" y="2286000"/>
          <a:ext cx="247751" cy="3636818"/>
        </a:xfrm>
        <a:prstGeom prst="flowChartProcess">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square" lIns="36000" tIns="0" rIns="36000" bIns="0" rtlCol="0" anchor="ctr" anchorCtr="1">
          <a:spAutoFit/>
        </a:bodyPr>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製品の流通段階</a:t>
          </a:r>
        </a:p>
      </xdr:txBody>
    </xdr:sp>
    <xdr:clientData/>
  </xdr:oneCellAnchor>
  <xdr:twoCellAnchor>
    <xdr:from>
      <xdr:col>45</xdr:col>
      <xdr:colOff>0</xdr:colOff>
      <xdr:row>18</xdr:row>
      <xdr:rowOff>10492</xdr:rowOff>
    </xdr:from>
    <xdr:to>
      <xdr:col>58</xdr:col>
      <xdr:colOff>28575</xdr:colOff>
      <xdr:row>22</xdr:row>
      <xdr:rowOff>22137</xdr:rowOff>
    </xdr:to>
    <xdr:sp macro="" textlink="">
      <xdr:nvSpPr>
        <xdr:cNvPr id="184" name="四角形: 角を丸くする 183">
          <a:extLst>
            <a:ext uri="{FF2B5EF4-FFF2-40B4-BE49-F238E27FC236}">
              <a16:creationId xmlns:a16="http://schemas.microsoft.com/office/drawing/2014/main" id="{C28C07FF-9585-43DB-A9F6-A68B9DB2DAAF}"/>
            </a:ext>
          </a:extLst>
        </xdr:cNvPr>
        <xdr:cNvSpPr/>
      </xdr:nvSpPr>
      <xdr:spPr>
        <a:xfrm>
          <a:off x="8658225" y="13164517"/>
          <a:ext cx="2524125"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110064</xdr:colOff>
      <xdr:row>19</xdr:row>
      <xdr:rowOff>62395</xdr:rowOff>
    </xdr:from>
    <xdr:to>
      <xdr:col>55</xdr:col>
      <xdr:colOff>176878</xdr:colOff>
      <xdr:row>21</xdr:row>
      <xdr:rowOff>67926</xdr:rowOff>
    </xdr:to>
    <xdr:sp macro="" textlink="">
      <xdr:nvSpPr>
        <xdr:cNvPr id="185" name="フローチャート: 処理 184">
          <a:extLst>
            <a:ext uri="{FF2B5EF4-FFF2-40B4-BE49-F238E27FC236}">
              <a16:creationId xmlns:a16="http://schemas.microsoft.com/office/drawing/2014/main" id="{3937FB3D-CC66-455F-883C-E27C05A3005F}"/>
            </a:ext>
          </a:extLst>
        </xdr:cNvPr>
        <xdr:cNvSpPr/>
      </xdr:nvSpPr>
      <xdr:spPr>
        <a:xfrm>
          <a:off x="9911289" y="1339739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ﾊﾟﾚｯﾄ成型</a:t>
          </a:r>
        </a:p>
      </xdr:txBody>
    </xdr:sp>
    <xdr:clientData/>
  </xdr:twoCellAnchor>
  <xdr:twoCellAnchor>
    <xdr:from>
      <xdr:col>45</xdr:col>
      <xdr:colOff>184682</xdr:colOff>
      <xdr:row>19</xdr:row>
      <xdr:rowOff>63553</xdr:rowOff>
    </xdr:from>
    <xdr:to>
      <xdr:col>50</xdr:col>
      <xdr:colOff>88075</xdr:colOff>
      <xdr:row>21</xdr:row>
      <xdr:rowOff>69085</xdr:rowOff>
    </xdr:to>
    <xdr:sp macro="" textlink="">
      <xdr:nvSpPr>
        <xdr:cNvPr id="186" name="フローチャート: 処理 185">
          <a:extLst>
            <a:ext uri="{FF2B5EF4-FFF2-40B4-BE49-F238E27FC236}">
              <a16:creationId xmlns:a16="http://schemas.microsoft.com/office/drawing/2014/main" id="{696A6D98-47A8-4F24-ADE7-073EB9F67B6B}"/>
            </a:ext>
          </a:extLst>
        </xdr:cNvPr>
        <xdr:cNvSpPr/>
      </xdr:nvSpPr>
      <xdr:spPr>
        <a:xfrm>
          <a:off x="8842907" y="1339855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88075</xdr:colOff>
      <xdr:row>20</xdr:row>
      <xdr:rowOff>65161</xdr:rowOff>
    </xdr:from>
    <xdr:to>
      <xdr:col>51</xdr:col>
      <xdr:colOff>110063</xdr:colOff>
      <xdr:row>20</xdr:row>
      <xdr:rowOff>66319</xdr:rowOff>
    </xdr:to>
    <xdr:cxnSp macro="">
      <xdr:nvCxnSpPr>
        <xdr:cNvPr id="187" name="直線矢印コネクタ 186">
          <a:extLst>
            <a:ext uri="{FF2B5EF4-FFF2-40B4-BE49-F238E27FC236}">
              <a16:creationId xmlns:a16="http://schemas.microsoft.com/office/drawing/2014/main" id="{753DECCE-30AE-4A46-8809-98D03187DB54}"/>
            </a:ext>
          </a:extLst>
        </xdr:cNvPr>
        <xdr:cNvCxnSpPr>
          <a:stCxn id="186" idx="3"/>
          <a:endCxn id="185" idx="1"/>
        </xdr:cNvCxnSpPr>
      </xdr:nvCxnSpPr>
      <xdr:spPr>
        <a:xfrm flipV="1">
          <a:off x="9698800" y="1358113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158614</xdr:colOff>
      <xdr:row>16</xdr:row>
      <xdr:rowOff>38100</xdr:rowOff>
    </xdr:from>
    <xdr:to>
      <xdr:col>50</xdr:col>
      <xdr:colOff>40913</xdr:colOff>
      <xdr:row>19</xdr:row>
      <xdr:rowOff>68752</xdr:rowOff>
    </xdr:to>
    <xdr:sp macro="" textlink="">
      <xdr:nvSpPr>
        <xdr:cNvPr id="188" name="フローチャート: 他ページ結合子 187">
          <a:extLst>
            <a:ext uri="{FF2B5EF4-FFF2-40B4-BE49-F238E27FC236}">
              <a16:creationId xmlns:a16="http://schemas.microsoft.com/office/drawing/2014/main" id="{05E00B87-0E0E-42C0-AF70-95A92313642E}"/>
            </a:ext>
          </a:extLst>
        </xdr:cNvPr>
        <xdr:cNvSpPr/>
      </xdr:nvSpPr>
      <xdr:spPr>
        <a:xfrm>
          <a:off x="9388339" y="12830175"/>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127485</xdr:colOff>
      <xdr:row>17</xdr:row>
      <xdr:rowOff>91162</xdr:rowOff>
    </xdr:from>
    <xdr:to>
      <xdr:col>55</xdr:col>
      <xdr:colOff>44414</xdr:colOff>
      <xdr:row>18</xdr:row>
      <xdr:rowOff>117407</xdr:rowOff>
    </xdr:to>
    <xdr:sp macro="" textlink="">
      <xdr:nvSpPr>
        <xdr:cNvPr id="189" name="フローチャート: 処理 188">
          <a:extLst>
            <a:ext uri="{FF2B5EF4-FFF2-40B4-BE49-F238E27FC236}">
              <a16:creationId xmlns:a16="http://schemas.microsoft.com/office/drawing/2014/main" id="{FBE9730B-4336-4C67-96D9-299A832959ED}"/>
            </a:ext>
          </a:extLst>
        </xdr:cNvPr>
        <xdr:cNvSpPr/>
      </xdr:nvSpPr>
      <xdr:spPr>
        <a:xfrm>
          <a:off x="9928710" y="1306421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45</xdr:col>
      <xdr:colOff>19050</xdr:colOff>
      <xdr:row>24</xdr:row>
      <xdr:rowOff>48592</xdr:rowOff>
    </xdr:from>
    <xdr:to>
      <xdr:col>58</xdr:col>
      <xdr:colOff>9525</xdr:colOff>
      <xdr:row>28</xdr:row>
      <xdr:rowOff>60237</xdr:rowOff>
    </xdr:to>
    <xdr:sp macro="" textlink="">
      <xdr:nvSpPr>
        <xdr:cNvPr id="190" name="四角形: 角を丸くする 189">
          <a:extLst>
            <a:ext uri="{FF2B5EF4-FFF2-40B4-BE49-F238E27FC236}">
              <a16:creationId xmlns:a16="http://schemas.microsoft.com/office/drawing/2014/main" id="{771A7C7E-F375-4A2E-AEE2-9C74670D0A2F}"/>
            </a:ext>
          </a:extLst>
        </xdr:cNvPr>
        <xdr:cNvSpPr/>
      </xdr:nvSpPr>
      <xdr:spPr>
        <a:xfrm>
          <a:off x="8677275" y="14288467"/>
          <a:ext cx="2486025"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129114</xdr:colOff>
      <xdr:row>25</xdr:row>
      <xdr:rowOff>100495</xdr:rowOff>
    </xdr:from>
    <xdr:to>
      <xdr:col>56</xdr:col>
      <xdr:colOff>5428</xdr:colOff>
      <xdr:row>27</xdr:row>
      <xdr:rowOff>106026</xdr:rowOff>
    </xdr:to>
    <xdr:sp macro="" textlink="">
      <xdr:nvSpPr>
        <xdr:cNvPr id="191" name="フローチャート: 処理 190">
          <a:extLst>
            <a:ext uri="{FF2B5EF4-FFF2-40B4-BE49-F238E27FC236}">
              <a16:creationId xmlns:a16="http://schemas.microsoft.com/office/drawing/2014/main" id="{3672DA3F-8038-4FD3-8468-80F3B12979E5}"/>
            </a:ext>
          </a:extLst>
        </xdr:cNvPr>
        <xdr:cNvSpPr/>
      </xdr:nvSpPr>
      <xdr:spPr>
        <a:xfrm>
          <a:off x="9930339" y="1452134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46</xdr:col>
      <xdr:colOff>13232</xdr:colOff>
      <xdr:row>25</xdr:row>
      <xdr:rowOff>101653</xdr:rowOff>
    </xdr:from>
    <xdr:to>
      <xdr:col>50</xdr:col>
      <xdr:colOff>107125</xdr:colOff>
      <xdr:row>27</xdr:row>
      <xdr:rowOff>107185</xdr:rowOff>
    </xdr:to>
    <xdr:sp macro="" textlink="">
      <xdr:nvSpPr>
        <xdr:cNvPr id="192" name="フローチャート: 処理 191">
          <a:extLst>
            <a:ext uri="{FF2B5EF4-FFF2-40B4-BE49-F238E27FC236}">
              <a16:creationId xmlns:a16="http://schemas.microsoft.com/office/drawing/2014/main" id="{0CFD3267-C597-4915-9E3E-02FE47539A07}"/>
            </a:ext>
          </a:extLst>
        </xdr:cNvPr>
        <xdr:cNvSpPr/>
      </xdr:nvSpPr>
      <xdr:spPr>
        <a:xfrm>
          <a:off x="8861957" y="1452250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107125</xdr:colOff>
      <xdr:row>26</xdr:row>
      <xdr:rowOff>103261</xdr:rowOff>
    </xdr:from>
    <xdr:to>
      <xdr:col>51</xdr:col>
      <xdr:colOff>129113</xdr:colOff>
      <xdr:row>26</xdr:row>
      <xdr:rowOff>104419</xdr:rowOff>
    </xdr:to>
    <xdr:cxnSp macro="">
      <xdr:nvCxnSpPr>
        <xdr:cNvPr id="193" name="直線矢印コネクタ 192">
          <a:extLst>
            <a:ext uri="{FF2B5EF4-FFF2-40B4-BE49-F238E27FC236}">
              <a16:creationId xmlns:a16="http://schemas.microsoft.com/office/drawing/2014/main" id="{63468CBB-0251-4BAB-98B0-223E81C58AEF}"/>
            </a:ext>
          </a:extLst>
        </xdr:cNvPr>
        <xdr:cNvCxnSpPr>
          <a:stCxn id="192" idx="3"/>
          <a:endCxn id="191" idx="1"/>
        </xdr:cNvCxnSpPr>
      </xdr:nvCxnSpPr>
      <xdr:spPr>
        <a:xfrm flipV="1">
          <a:off x="9717850" y="1470508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177664</xdr:colOff>
      <xdr:row>22</xdr:row>
      <xdr:rowOff>76200</xdr:rowOff>
    </xdr:from>
    <xdr:to>
      <xdr:col>50</xdr:col>
      <xdr:colOff>59963</xdr:colOff>
      <xdr:row>25</xdr:row>
      <xdr:rowOff>106852</xdr:rowOff>
    </xdr:to>
    <xdr:sp macro="" textlink="">
      <xdr:nvSpPr>
        <xdr:cNvPr id="194" name="フローチャート: 他ページ結合子 193">
          <a:extLst>
            <a:ext uri="{FF2B5EF4-FFF2-40B4-BE49-F238E27FC236}">
              <a16:creationId xmlns:a16="http://schemas.microsoft.com/office/drawing/2014/main" id="{2B36859C-42E9-4548-905C-EC826DA2A637}"/>
            </a:ext>
          </a:extLst>
        </xdr:cNvPr>
        <xdr:cNvSpPr/>
      </xdr:nvSpPr>
      <xdr:spPr>
        <a:xfrm>
          <a:off x="9407389" y="13954125"/>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146535</xdr:colOff>
      <xdr:row>23</xdr:row>
      <xdr:rowOff>129262</xdr:rowOff>
    </xdr:from>
    <xdr:to>
      <xdr:col>55</xdr:col>
      <xdr:colOff>63464</xdr:colOff>
      <xdr:row>24</xdr:row>
      <xdr:rowOff>155507</xdr:rowOff>
    </xdr:to>
    <xdr:sp macro="" textlink="">
      <xdr:nvSpPr>
        <xdr:cNvPr id="195" name="フローチャート: 処理 194">
          <a:extLst>
            <a:ext uri="{FF2B5EF4-FFF2-40B4-BE49-F238E27FC236}">
              <a16:creationId xmlns:a16="http://schemas.microsoft.com/office/drawing/2014/main" id="{5A85BB05-DF95-4851-B7B8-276683870A12}"/>
            </a:ext>
          </a:extLst>
        </xdr:cNvPr>
        <xdr:cNvSpPr/>
      </xdr:nvSpPr>
      <xdr:spPr>
        <a:xfrm>
          <a:off x="9947760" y="1418816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125760</xdr:colOff>
      <xdr:row>19</xdr:row>
      <xdr:rowOff>113187</xdr:rowOff>
    </xdr:from>
    <xdr:to>
      <xdr:col>62</xdr:col>
      <xdr:colOff>6377</xdr:colOff>
      <xdr:row>20</xdr:row>
      <xdr:rowOff>180031</xdr:rowOff>
    </xdr:to>
    <xdr:sp macro="" textlink="">
      <xdr:nvSpPr>
        <xdr:cNvPr id="196" name="フローチャート: 端子 195">
          <a:extLst>
            <a:ext uri="{FF2B5EF4-FFF2-40B4-BE49-F238E27FC236}">
              <a16:creationId xmlns:a16="http://schemas.microsoft.com/office/drawing/2014/main" id="{DB51858C-9D5D-4639-9C4B-7B0EFB9F3785}"/>
            </a:ext>
          </a:extLst>
        </xdr:cNvPr>
        <xdr:cNvSpPr/>
      </xdr:nvSpPr>
      <xdr:spPr>
        <a:xfrm>
          <a:off x="11089035" y="13448187"/>
          <a:ext cx="833117" cy="247819"/>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パレット</a:t>
          </a:r>
        </a:p>
      </xdr:txBody>
    </xdr:sp>
    <xdr:clientData/>
  </xdr:twoCellAnchor>
  <xdr:twoCellAnchor>
    <xdr:from>
      <xdr:col>57</xdr:col>
      <xdr:colOff>81283</xdr:colOff>
      <xdr:row>25</xdr:row>
      <xdr:rowOff>142785</xdr:rowOff>
    </xdr:from>
    <xdr:to>
      <xdr:col>62</xdr:col>
      <xdr:colOff>95250</xdr:colOff>
      <xdr:row>27</xdr:row>
      <xdr:rowOff>31362</xdr:rowOff>
    </xdr:to>
    <xdr:sp macro="" textlink="">
      <xdr:nvSpPr>
        <xdr:cNvPr id="197" name="フローチャート: 端子 196">
          <a:extLst>
            <a:ext uri="{FF2B5EF4-FFF2-40B4-BE49-F238E27FC236}">
              <a16:creationId xmlns:a16="http://schemas.microsoft.com/office/drawing/2014/main" id="{8C2C384C-CE80-4FCC-9F4D-992CA2877BF4}"/>
            </a:ext>
          </a:extLst>
        </xdr:cNvPr>
        <xdr:cNvSpPr/>
      </xdr:nvSpPr>
      <xdr:spPr>
        <a:xfrm>
          <a:off x="11044558" y="14563635"/>
          <a:ext cx="966467" cy="25052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額縁や家電</a:t>
          </a:r>
        </a:p>
      </xdr:txBody>
    </xdr:sp>
    <xdr:clientData/>
  </xdr:twoCellAnchor>
  <xdr:twoCellAnchor>
    <xdr:from>
      <xdr:col>2</xdr:col>
      <xdr:colOff>0</xdr:colOff>
      <xdr:row>9</xdr:row>
      <xdr:rowOff>47625</xdr:rowOff>
    </xdr:from>
    <xdr:to>
      <xdr:col>3</xdr:col>
      <xdr:colOff>66675</xdr:colOff>
      <xdr:row>22</xdr:row>
      <xdr:rowOff>114300</xdr:rowOff>
    </xdr:to>
    <xdr:sp macro="" textlink="">
      <xdr:nvSpPr>
        <xdr:cNvPr id="198" name="フローチャート: 処理 197">
          <a:extLst>
            <a:ext uri="{FF2B5EF4-FFF2-40B4-BE49-F238E27FC236}">
              <a16:creationId xmlns:a16="http://schemas.microsoft.com/office/drawing/2014/main" id="{751F4732-4E14-4AAC-8442-77C39A5CA5DB}"/>
            </a:ext>
          </a:extLst>
        </xdr:cNvPr>
        <xdr:cNvSpPr/>
      </xdr:nvSpPr>
      <xdr:spPr>
        <a:xfrm>
          <a:off x="352425" y="11572875"/>
          <a:ext cx="314325" cy="2419350"/>
        </a:xfrm>
        <a:prstGeom prst="flowChartProcess">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製品プラ／容器包装プラ混合物</a:t>
          </a:r>
        </a:p>
      </xdr:txBody>
    </xdr:sp>
    <xdr:clientData/>
  </xdr:twoCellAnchor>
  <xdr:twoCellAnchor>
    <xdr:from>
      <xdr:col>23</xdr:col>
      <xdr:colOff>85725</xdr:colOff>
      <xdr:row>25</xdr:row>
      <xdr:rowOff>104775</xdr:rowOff>
    </xdr:from>
    <xdr:to>
      <xdr:col>34</xdr:col>
      <xdr:colOff>154201</xdr:colOff>
      <xdr:row>25</xdr:row>
      <xdr:rowOff>119063</xdr:rowOff>
    </xdr:to>
    <xdr:cxnSp macro="">
      <xdr:nvCxnSpPr>
        <xdr:cNvPr id="199" name="直線矢印コネクタ 198">
          <a:extLst>
            <a:ext uri="{FF2B5EF4-FFF2-40B4-BE49-F238E27FC236}">
              <a16:creationId xmlns:a16="http://schemas.microsoft.com/office/drawing/2014/main" id="{D32F9839-4484-4A4D-A02C-99D5E949C4EC}"/>
            </a:ext>
          </a:extLst>
        </xdr:cNvPr>
        <xdr:cNvCxnSpPr>
          <a:endCxn id="209" idx="1"/>
        </xdr:cNvCxnSpPr>
      </xdr:nvCxnSpPr>
      <xdr:spPr>
        <a:xfrm>
          <a:off x="4495800" y="14525625"/>
          <a:ext cx="2221126" cy="1428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24</xdr:row>
      <xdr:rowOff>158838</xdr:rowOff>
    </xdr:from>
    <xdr:to>
      <xdr:col>23</xdr:col>
      <xdr:colOff>160894</xdr:colOff>
      <xdr:row>26</xdr:row>
      <xdr:rowOff>42221</xdr:rowOff>
    </xdr:to>
    <xdr:sp macro="" textlink="">
      <xdr:nvSpPr>
        <xdr:cNvPr id="200" name="フローチャート: 端子 199">
          <a:extLst>
            <a:ext uri="{FF2B5EF4-FFF2-40B4-BE49-F238E27FC236}">
              <a16:creationId xmlns:a16="http://schemas.microsoft.com/office/drawing/2014/main" id="{A5CDA444-A831-456B-AF98-8D64EA743996}"/>
            </a:ext>
          </a:extLst>
        </xdr:cNvPr>
        <xdr:cNvSpPr/>
      </xdr:nvSpPr>
      <xdr:spPr>
        <a:xfrm>
          <a:off x="3915804" y="14398713"/>
          <a:ext cx="655165" cy="245333"/>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25</xdr:row>
      <xdr:rowOff>100144</xdr:rowOff>
    </xdr:from>
    <xdr:to>
      <xdr:col>20</xdr:col>
      <xdr:colOff>77229</xdr:colOff>
      <xdr:row>25</xdr:row>
      <xdr:rowOff>100144</xdr:rowOff>
    </xdr:to>
    <xdr:cxnSp macro="">
      <xdr:nvCxnSpPr>
        <xdr:cNvPr id="201" name="直線矢印コネクタ 200">
          <a:extLst>
            <a:ext uri="{FF2B5EF4-FFF2-40B4-BE49-F238E27FC236}">
              <a16:creationId xmlns:a16="http://schemas.microsoft.com/office/drawing/2014/main" id="{0E7C2F4F-1B5C-4090-92AF-DE196B69E71E}"/>
            </a:ext>
          </a:extLst>
        </xdr:cNvPr>
        <xdr:cNvCxnSpPr>
          <a:endCxn id="200" idx="1"/>
        </xdr:cNvCxnSpPr>
      </xdr:nvCxnSpPr>
      <xdr:spPr>
        <a:xfrm>
          <a:off x="3376483" y="14520994"/>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142875</xdr:colOff>
      <xdr:row>26</xdr:row>
      <xdr:rowOff>9525</xdr:rowOff>
    </xdr:from>
    <xdr:to>
      <xdr:col>46</xdr:col>
      <xdr:colOff>3394</xdr:colOff>
      <xdr:row>32</xdr:row>
      <xdr:rowOff>84111</xdr:rowOff>
    </xdr:to>
    <xdr:sp macro="" textlink="">
      <xdr:nvSpPr>
        <xdr:cNvPr id="202" name="フリーフォーム: 図形 201">
          <a:extLst>
            <a:ext uri="{FF2B5EF4-FFF2-40B4-BE49-F238E27FC236}">
              <a16:creationId xmlns:a16="http://schemas.microsoft.com/office/drawing/2014/main" id="{E7F63314-D790-467B-B1A5-8055EA1007BE}"/>
            </a:ext>
          </a:extLst>
        </xdr:cNvPr>
        <xdr:cNvSpPr/>
      </xdr:nvSpPr>
      <xdr:spPr>
        <a:xfrm>
          <a:off x="7467600" y="14611350"/>
          <a:ext cx="1384519" cy="1160436"/>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31968</xdr:colOff>
      <xdr:row>30</xdr:row>
      <xdr:rowOff>18402</xdr:rowOff>
    </xdr:from>
    <xdr:to>
      <xdr:col>58</xdr:col>
      <xdr:colOff>9525</xdr:colOff>
      <xdr:row>34</xdr:row>
      <xdr:rowOff>30047</xdr:rowOff>
    </xdr:to>
    <xdr:sp macro="" textlink="">
      <xdr:nvSpPr>
        <xdr:cNvPr id="203" name="四角形: 角を丸くする 202">
          <a:extLst>
            <a:ext uri="{FF2B5EF4-FFF2-40B4-BE49-F238E27FC236}">
              <a16:creationId xmlns:a16="http://schemas.microsoft.com/office/drawing/2014/main" id="{B8874AE9-D1E8-4422-A836-95F09AE28C3D}"/>
            </a:ext>
          </a:extLst>
        </xdr:cNvPr>
        <xdr:cNvSpPr/>
      </xdr:nvSpPr>
      <xdr:spPr>
        <a:xfrm>
          <a:off x="8690193" y="15344127"/>
          <a:ext cx="2473107"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142032</xdr:colOff>
      <xdr:row>31</xdr:row>
      <xdr:rowOff>70305</xdr:rowOff>
    </xdr:from>
    <xdr:to>
      <xdr:col>56</xdr:col>
      <xdr:colOff>18346</xdr:colOff>
      <xdr:row>33</xdr:row>
      <xdr:rowOff>75836</xdr:rowOff>
    </xdr:to>
    <xdr:sp macro="" textlink="">
      <xdr:nvSpPr>
        <xdr:cNvPr id="204" name="フローチャート: 処理 203">
          <a:extLst>
            <a:ext uri="{FF2B5EF4-FFF2-40B4-BE49-F238E27FC236}">
              <a16:creationId xmlns:a16="http://schemas.microsoft.com/office/drawing/2014/main" id="{3E13DF2E-864C-4EE2-B6E5-0427049E80AF}"/>
            </a:ext>
          </a:extLst>
        </xdr:cNvPr>
        <xdr:cNvSpPr/>
      </xdr:nvSpPr>
      <xdr:spPr>
        <a:xfrm>
          <a:off x="9943257" y="1557700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プレス・カット</a:t>
          </a:r>
        </a:p>
      </xdr:txBody>
    </xdr:sp>
    <xdr:clientData/>
  </xdr:twoCellAnchor>
  <xdr:twoCellAnchor>
    <xdr:from>
      <xdr:col>46</xdr:col>
      <xdr:colOff>26150</xdr:colOff>
      <xdr:row>31</xdr:row>
      <xdr:rowOff>71463</xdr:rowOff>
    </xdr:from>
    <xdr:to>
      <xdr:col>50</xdr:col>
      <xdr:colOff>120043</xdr:colOff>
      <xdr:row>33</xdr:row>
      <xdr:rowOff>76995</xdr:rowOff>
    </xdr:to>
    <xdr:sp macro="" textlink="">
      <xdr:nvSpPr>
        <xdr:cNvPr id="205" name="フローチャート: 処理 204">
          <a:extLst>
            <a:ext uri="{FF2B5EF4-FFF2-40B4-BE49-F238E27FC236}">
              <a16:creationId xmlns:a16="http://schemas.microsoft.com/office/drawing/2014/main" id="{C9A5B0D2-9145-489D-8046-4E4207984277}"/>
            </a:ext>
          </a:extLst>
        </xdr:cNvPr>
        <xdr:cNvSpPr/>
      </xdr:nvSpPr>
      <xdr:spPr>
        <a:xfrm>
          <a:off x="8874875" y="1557816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シート成型</a:t>
          </a:r>
        </a:p>
      </xdr:txBody>
    </xdr:sp>
    <xdr:clientData/>
  </xdr:twoCellAnchor>
  <xdr:twoCellAnchor>
    <xdr:from>
      <xdr:col>50</xdr:col>
      <xdr:colOff>120043</xdr:colOff>
      <xdr:row>32</xdr:row>
      <xdr:rowOff>73071</xdr:rowOff>
    </xdr:from>
    <xdr:to>
      <xdr:col>51</xdr:col>
      <xdr:colOff>142031</xdr:colOff>
      <xdr:row>32</xdr:row>
      <xdr:rowOff>74229</xdr:rowOff>
    </xdr:to>
    <xdr:cxnSp macro="">
      <xdr:nvCxnSpPr>
        <xdr:cNvPr id="206" name="直線矢印コネクタ 205">
          <a:extLst>
            <a:ext uri="{FF2B5EF4-FFF2-40B4-BE49-F238E27FC236}">
              <a16:creationId xmlns:a16="http://schemas.microsoft.com/office/drawing/2014/main" id="{72712903-B5B3-4233-A233-00E1B335E620}"/>
            </a:ext>
          </a:extLst>
        </xdr:cNvPr>
        <xdr:cNvCxnSpPr>
          <a:stCxn id="205" idx="3"/>
          <a:endCxn id="204" idx="1"/>
        </xdr:cNvCxnSpPr>
      </xdr:nvCxnSpPr>
      <xdr:spPr>
        <a:xfrm flipV="1">
          <a:off x="9730768" y="1576074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159453</xdr:colOff>
      <xdr:row>29</xdr:row>
      <xdr:rowOff>99072</xdr:rowOff>
    </xdr:from>
    <xdr:to>
      <xdr:col>55</xdr:col>
      <xdr:colOff>76382</xdr:colOff>
      <xdr:row>30</xdr:row>
      <xdr:rowOff>125317</xdr:rowOff>
    </xdr:to>
    <xdr:sp macro="" textlink="">
      <xdr:nvSpPr>
        <xdr:cNvPr id="207" name="フローチャート: 処理 206">
          <a:extLst>
            <a:ext uri="{FF2B5EF4-FFF2-40B4-BE49-F238E27FC236}">
              <a16:creationId xmlns:a16="http://schemas.microsoft.com/office/drawing/2014/main" id="{11AE8988-1FFB-4C36-B897-594F93A1CC6C}"/>
            </a:ext>
          </a:extLst>
        </xdr:cNvPr>
        <xdr:cNvSpPr/>
      </xdr:nvSpPr>
      <xdr:spPr>
        <a:xfrm>
          <a:off x="9960678" y="1524382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94201</xdr:colOff>
      <xdr:row>31</xdr:row>
      <xdr:rowOff>112595</xdr:rowOff>
    </xdr:from>
    <xdr:to>
      <xdr:col>61</xdr:col>
      <xdr:colOff>133350</xdr:colOff>
      <xdr:row>33</xdr:row>
      <xdr:rowOff>1172</xdr:rowOff>
    </xdr:to>
    <xdr:sp macro="" textlink="">
      <xdr:nvSpPr>
        <xdr:cNvPr id="208" name="フローチャート: 端子 207">
          <a:extLst>
            <a:ext uri="{FF2B5EF4-FFF2-40B4-BE49-F238E27FC236}">
              <a16:creationId xmlns:a16="http://schemas.microsoft.com/office/drawing/2014/main" id="{56086817-9AC5-4E71-B95B-39D741505AFC}"/>
            </a:ext>
          </a:extLst>
        </xdr:cNvPr>
        <xdr:cNvSpPr/>
      </xdr:nvSpPr>
      <xdr:spPr>
        <a:xfrm>
          <a:off x="11057476" y="15619295"/>
          <a:ext cx="801149" cy="25052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卵容器</a:t>
          </a:r>
        </a:p>
      </xdr:txBody>
    </xdr:sp>
    <xdr:clientData/>
  </xdr:twoCellAnchor>
  <xdr:twoCellAnchor>
    <xdr:from>
      <xdr:col>34</xdr:col>
      <xdr:colOff>154201</xdr:colOff>
      <xdr:row>24</xdr:row>
      <xdr:rowOff>152400</xdr:rowOff>
    </xdr:from>
    <xdr:to>
      <xdr:col>40</xdr:col>
      <xdr:colOff>44792</xdr:colOff>
      <xdr:row>26</xdr:row>
      <xdr:rowOff>85725</xdr:rowOff>
    </xdr:to>
    <xdr:sp macro="" textlink="">
      <xdr:nvSpPr>
        <xdr:cNvPr id="209" name="フローチャート: 端子 208">
          <a:extLst>
            <a:ext uri="{FF2B5EF4-FFF2-40B4-BE49-F238E27FC236}">
              <a16:creationId xmlns:a16="http://schemas.microsoft.com/office/drawing/2014/main" id="{3C9957B9-BB12-49D4-846F-8ADAFC236CEE}"/>
            </a:ext>
          </a:extLst>
        </xdr:cNvPr>
        <xdr:cNvSpPr/>
      </xdr:nvSpPr>
      <xdr:spPr>
        <a:xfrm>
          <a:off x="6716926" y="14392275"/>
          <a:ext cx="1033591" cy="29527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56</xdr:col>
      <xdr:colOff>76200</xdr:colOff>
      <xdr:row>32</xdr:row>
      <xdr:rowOff>57150</xdr:rowOff>
    </xdr:from>
    <xdr:to>
      <xdr:col>57</xdr:col>
      <xdr:colOff>98188</xdr:colOff>
      <xdr:row>32</xdr:row>
      <xdr:rowOff>58308</xdr:rowOff>
    </xdr:to>
    <xdr:cxnSp macro="">
      <xdr:nvCxnSpPr>
        <xdr:cNvPr id="210" name="直線矢印コネクタ 209">
          <a:extLst>
            <a:ext uri="{FF2B5EF4-FFF2-40B4-BE49-F238E27FC236}">
              <a16:creationId xmlns:a16="http://schemas.microsoft.com/office/drawing/2014/main" id="{7A9A38CD-1F12-4B5C-8127-343E3FE7B996}"/>
            </a:ext>
          </a:extLst>
        </xdr:cNvPr>
        <xdr:cNvCxnSpPr/>
      </xdr:nvCxnSpPr>
      <xdr:spPr>
        <a:xfrm flipV="1">
          <a:off x="10848975" y="15744825"/>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133350</xdr:colOff>
      <xdr:row>32</xdr:row>
      <xdr:rowOff>56884</xdr:rowOff>
    </xdr:from>
    <xdr:to>
      <xdr:col>63</xdr:col>
      <xdr:colOff>95250</xdr:colOff>
      <xdr:row>32</xdr:row>
      <xdr:rowOff>57150</xdr:rowOff>
    </xdr:to>
    <xdr:cxnSp macro="">
      <xdr:nvCxnSpPr>
        <xdr:cNvPr id="211" name="直線矢印コネクタ 210">
          <a:extLst>
            <a:ext uri="{FF2B5EF4-FFF2-40B4-BE49-F238E27FC236}">
              <a16:creationId xmlns:a16="http://schemas.microsoft.com/office/drawing/2014/main" id="{ED70C7A6-6349-4E5D-BB07-6B1D122BAF71}"/>
            </a:ext>
          </a:extLst>
        </xdr:cNvPr>
        <xdr:cNvCxnSpPr>
          <a:stCxn id="208" idx="3"/>
        </xdr:cNvCxnSpPr>
      </xdr:nvCxnSpPr>
      <xdr:spPr>
        <a:xfrm>
          <a:off x="11858625" y="15744559"/>
          <a:ext cx="342900" cy="26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34636</xdr:colOff>
      <xdr:row>10</xdr:row>
      <xdr:rowOff>128588</xdr:rowOff>
    </xdr:from>
    <xdr:to>
      <xdr:col>18</xdr:col>
      <xdr:colOff>39399</xdr:colOff>
      <xdr:row>12</xdr:row>
      <xdr:rowOff>128307</xdr:rowOff>
    </xdr:to>
    <xdr:sp macro="" textlink="">
      <xdr:nvSpPr>
        <xdr:cNvPr id="212" name="フローチャート: 処理 211">
          <a:extLst>
            <a:ext uri="{FF2B5EF4-FFF2-40B4-BE49-F238E27FC236}">
              <a16:creationId xmlns:a16="http://schemas.microsoft.com/office/drawing/2014/main" id="{F88E821F-63C8-44CD-8178-C3A0E79DADDA}"/>
            </a:ext>
          </a:extLst>
        </xdr:cNvPr>
        <xdr:cNvSpPr/>
      </xdr:nvSpPr>
      <xdr:spPr>
        <a:xfrm>
          <a:off x="2920711" y="11834813"/>
          <a:ext cx="5762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光学選別</a:t>
          </a:r>
        </a:p>
      </xdr:txBody>
    </xdr:sp>
    <xdr:clientData/>
  </xdr:twoCellAnchor>
  <xdr:twoCellAnchor>
    <xdr:from>
      <xdr:col>6</xdr:col>
      <xdr:colOff>179917</xdr:colOff>
      <xdr:row>10</xdr:row>
      <xdr:rowOff>127000</xdr:rowOff>
    </xdr:from>
    <xdr:to>
      <xdr:col>10</xdr:col>
      <xdr:colOff>114300</xdr:colOff>
      <xdr:row>12</xdr:row>
      <xdr:rowOff>126719</xdr:rowOff>
    </xdr:to>
    <xdr:sp macro="" textlink="">
      <xdr:nvSpPr>
        <xdr:cNvPr id="213" name="フローチャート: 処理 212">
          <a:extLst>
            <a:ext uri="{FF2B5EF4-FFF2-40B4-BE49-F238E27FC236}">
              <a16:creationId xmlns:a16="http://schemas.microsoft.com/office/drawing/2014/main" id="{998E64CD-2150-4773-AE9A-30792FE633E4}"/>
            </a:ext>
          </a:extLst>
        </xdr:cNvPr>
        <xdr:cNvSpPr/>
      </xdr:nvSpPr>
      <xdr:spPr>
        <a:xfrm>
          <a:off x="1351492" y="11833225"/>
          <a:ext cx="69638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50">
              <a:latin typeface="HG丸ｺﾞｼｯｸM-PRO" panose="020F0600000000000000" pitchFamily="50" charset="-128"/>
              <a:ea typeface="HG丸ｺﾞｼｯｸM-PRO" panose="020F0600000000000000" pitchFamily="50" charset="-128"/>
            </a:rPr>
            <a:t>ベール解砕</a:t>
          </a:r>
        </a:p>
      </xdr:txBody>
    </xdr:sp>
    <xdr:clientData/>
  </xdr:twoCellAnchor>
  <xdr:twoCellAnchor>
    <xdr:from>
      <xdr:col>26</xdr:col>
      <xdr:colOff>84858</xdr:colOff>
      <xdr:row>10</xdr:row>
      <xdr:rowOff>116465</xdr:rowOff>
    </xdr:from>
    <xdr:to>
      <xdr:col>29</xdr:col>
      <xdr:colOff>13855</xdr:colOff>
      <xdr:row>12</xdr:row>
      <xdr:rowOff>116184</xdr:rowOff>
    </xdr:to>
    <xdr:sp macro="" textlink="">
      <xdr:nvSpPr>
        <xdr:cNvPr id="214" name="フローチャート: 処理 213">
          <a:extLst>
            <a:ext uri="{FF2B5EF4-FFF2-40B4-BE49-F238E27FC236}">
              <a16:creationId xmlns:a16="http://schemas.microsoft.com/office/drawing/2014/main" id="{4AE798DC-DB2C-425D-8E85-7AA4391EB547}"/>
            </a:ext>
          </a:extLst>
        </xdr:cNvPr>
        <xdr:cNvSpPr/>
      </xdr:nvSpPr>
      <xdr:spPr>
        <a:xfrm>
          <a:off x="5066433" y="11822690"/>
          <a:ext cx="500497" cy="36166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アルミ選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12</xdr:col>
      <xdr:colOff>64943</xdr:colOff>
      <xdr:row>13</xdr:row>
      <xdr:rowOff>8659</xdr:rowOff>
    </xdr:from>
    <xdr:to>
      <xdr:col>12</xdr:col>
      <xdr:colOff>69272</xdr:colOff>
      <xdr:row>14</xdr:row>
      <xdr:rowOff>148360</xdr:rowOff>
    </xdr:to>
    <xdr:cxnSp macro="">
      <xdr:nvCxnSpPr>
        <xdr:cNvPr id="215" name="直線矢印コネクタ 214">
          <a:extLst>
            <a:ext uri="{FF2B5EF4-FFF2-40B4-BE49-F238E27FC236}">
              <a16:creationId xmlns:a16="http://schemas.microsoft.com/office/drawing/2014/main" id="{A67211DA-14CD-412E-9C69-AE847AAA3A25}"/>
            </a:ext>
          </a:extLst>
        </xdr:cNvPr>
        <xdr:cNvCxnSpPr>
          <a:cxnSpLocks/>
          <a:endCxn id="126" idx="0"/>
        </xdr:cNvCxnSpPr>
      </xdr:nvCxnSpPr>
      <xdr:spPr>
        <a:xfrm flipH="1">
          <a:off x="2379518" y="12257809"/>
          <a:ext cx="4329" cy="320676"/>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129886</xdr:colOff>
      <xdr:row>30</xdr:row>
      <xdr:rowOff>8659</xdr:rowOff>
    </xdr:from>
    <xdr:to>
      <xdr:col>12</xdr:col>
      <xdr:colOff>172219</xdr:colOff>
      <xdr:row>34</xdr:row>
      <xdr:rowOff>44256</xdr:rowOff>
    </xdr:to>
    <xdr:sp macro="" textlink="">
      <xdr:nvSpPr>
        <xdr:cNvPr id="216" name="フローチャート: 他ページ結合子 215">
          <a:extLst>
            <a:ext uri="{FF2B5EF4-FFF2-40B4-BE49-F238E27FC236}">
              <a16:creationId xmlns:a16="http://schemas.microsoft.com/office/drawing/2014/main" id="{CF7F1223-AFD4-412F-8CB8-4A98EBAAC68E}"/>
            </a:ext>
          </a:extLst>
        </xdr:cNvPr>
        <xdr:cNvSpPr/>
      </xdr:nvSpPr>
      <xdr:spPr>
        <a:xfrm>
          <a:off x="2253961" y="15334384"/>
          <a:ext cx="232833" cy="759497"/>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廃二次電池</a:t>
          </a:r>
        </a:p>
      </xdr:txBody>
    </xdr:sp>
    <xdr:clientData/>
  </xdr:twoCellAnchor>
  <xdr:twoCellAnchor>
    <xdr:from>
      <xdr:col>10</xdr:col>
      <xdr:colOff>91785</xdr:colOff>
      <xdr:row>30</xdr:row>
      <xdr:rowOff>152401</xdr:rowOff>
    </xdr:from>
    <xdr:to>
      <xdr:col>11</xdr:col>
      <xdr:colOff>134118</xdr:colOff>
      <xdr:row>34</xdr:row>
      <xdr:rowOff>23475</xdr:rowOff>
    </xdr:to>
    <xdr:sp macro="" textlink="">
      <xdr:nvSpPr>
        <xdr:cNvPr id="217" name="フローチャート: 他ページ結合子 216">
          <a:extLst>
            <a:ext uri="{FF2B5EF4-FFF2-40B4-BE49-F238E27FC236}">
              <a16:creationId xmlns:a16="http://schemas.microsoft.com/office/drawing/2014/main" id="{0E7AF834-602F-4F6D-8F3E-91A1C21D8E49}"/>
            </a:ext>
          </a:extLst>
        </xdr:cNvPr>
        <xdr:cNvSpPr/>
      </xdr:nvSpPr>
      <xdr:spPr>
        <a:xfrm>
          <a:off x="2025360" y="15478126"/>
          <a:ext cx="232833" cy="594974"/>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鉄　類</a:t>
          </a:r>
        </a:p>
      </xdr:txBody>
    </xdr:sp>
    <xdr:clientData/>
  </xdr:twoCellAnchor>
  <xdr:twoCellAnchor>
    <xdr:from>
      <xdr:col>26</xdr:col>
      <xdr:colOff>42430</xdr:colOff>
      <xdr:row>15</xdr:row>
      <xdr:rowOff>40554</xdr:rowOff>
    </xdr:from>
    <xdr:to>
      <xdr:col>29</xdr:col>
      <xdr:colOff>58014</xdr:colOff>
      <xdr:row>16</xdr:row>
      <xdr:rowOff>18184</xdr:rowOff>
    </xdr:to>
    <xdr:sp macro="" textlink="">
      <xdr:nvSpPr>
        <xdr:cNvPr id="218" name="フローチャート: 端子 217">
          <a:extLst>
            <a:ext uri="{FF2B5EF4-FFF2-40B4-BE49-F238E27FC236}">
              <a16:creationId xmlns:a16="http://schemas.microsoft.com/office/drawing/2014/main" id="{EED0FD0D-3A41-4008-B528-F8FF8854A012}"/>
            </a:ext>
          </a:extLst>
        </xdr:cNvPr>
        <xdr:cNvSpPr/>
      </xdr:nvSpPr>
      <xdr:spPr>
        <a:xfrm>
          <a:off x="5024005" y="12651654"/>
          <a:ext cx="587084" cy="158605"/>
        </a:xfrm>
        <a:prstGeom prst="flowChartTermina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アルミ類</a:t>
          </a:r>
        </a:p>
      </xdr:txBody>
    </xdr:sp>
    <xdr:clientData/>
  </xdr:twoCellAnchor>
  <xdr:twoCellAnchor>
    <xdr:from>
      <xdr:col>13</xdr:col>
      <xdr:colOff>35378</xdr:colOff>
      <xdr:row>15</xdr:row>
      <xdr:rowOff>119856</xdr:rowOff>
    </xdr:from>
    <xdr:to>
      <xdr:col>26</xdr:col>
      <xdr:colOff>42430</xdr:colOff>
      <xdr:row>26</xdr:row>
      <xdr:rowOff>132170</xdr:rowOff>
    </xdr:to>
    <xdr:cxnSp macro="">
      <xdr:nvCxnSpPr>
        <xdr:cNvPr id="219" name="直線矢印コネクタ 183">
          <a:extLst>
            <a:ext uri="{FF2B5EF4-FFF2-40B4-BE49-F238E27FC236}">
              <a16:creationId xmlns:a16="http://schemas.microsoft.com/office/drawing/2014/main" id="{DA88D3AA-56B3-4DAB-A4D9-97B2F0923DFC}"/>
            </a:ext>
          </a:extLst>
        </xdr:cNvPr>
        <xdr:cNvCxnSpPr>
          <a:cxnSpLocks/>
          <a:stCxn id="218" idx="1"/>
          <a:endCxn id="249" idx="3"/>
        </xdr:cNvCxnSpPr>
      </xdr:nvCxnSpPr>
      <xdr:spPr>
        <a:xfrm rot="10800000" flipV="1">
          <a:off x="2540453" y="12730956"/>
          <a:ext cx="2483552" cy="2003039"/>
        </a:xfrm>
        <a:prstGeom prst="bentConnector3">
          <a:avLst>
            <a:gd name="adj1" fmla="val 54602"/>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144607</xdr:colOff>
      <xdr:row>12</xdr:row>
      <xdr:rowOff>116184</xdr:rowOff>
    </xdr:from>
    <xdr:to>
      <xdr:col>27</xdr:col>
      <xdr:colOff>145472</xdr:colOff>
      <xdr:row>15</xdr:row>
      <xdr:rowOff>40554</xdr:rowOff>
    </xdr:to>
    <xdr:cxnSp macro="">
      <xdr:nvCxnSpPr>
        <xdr:cNvPr id="220" name="直線矢印コネクタ 219">
          <a:extLst>
            <a:ext uri="{FF2B5EF4-FFF2-40B4-BE49-F238E27FC236}">
              <a16:creationId xmlns:a16="http://schemas.microsoft.com/office/drawing/2014/main" id="{7378FDB8-C102-48FF-9614-281D33F6FB1A}"/>
            </a:ext>
          </a:extLst>
        </xdr:cNvPr>
        <xdr:cNvCxnSpPr>
          <a:cxnSpLocks/>
          <a:stCxn id="214" idx="2"/>
          <a:endCxn id="218" idx="0"/>
        </xdr:cNvCxnSpPr>
      </xdr:nvCxnSpPr>
      <xdr:spPr>
        <a:xfrm>
          <a:off x="5316682" y="12184359"/>
          <a:ext cx="865" cy="467295"/>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164524</xdr:colOff>
      <xdr:row>33</xdr:row>
      <xdr:rowOff>8658</xdr:rowOff>
    </xdr:from>
    <xdr:to>
      <xdr:col>18</xdr:col>
      <xdr:colOff>60615</xdr:colOff>
      <xdr:row>37</xdr:row>
      <xdr:rowOff>44255</xdr:rowOff>
    </xdr:to>
    <xdr:sp macro="" textlink="">
      <xdr:nvSpPr>
        <xdr:cNvPr id="221" name="フローチャート: 他ページ結合子 220">
          <a:extLst>
            <a:ext uri="{FF2B5EF4-FFF2-40B4-BE49-F238E27FC236}">
              <a16:creationId xmlns:a16="http://schemas.microsoft.com/office/drawing/2014/main" id="{F3AE8F9B-26FB-44A1-8566-D24B66FBCB10}"/>
            </a:ext>
          </a:extLst>
        </xdr:cNvPr>
        <xdr:cNvSpPr/>
      </xdr:nvSpPr>
      <xdr:spPr>
        <a:xfrm>
          <a:off x="3050599" y="15877308"/>
          <a:ext cx="467591" cy="759497"/>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その他樹脂</a:t>
          </a:r>
        </a:p>
      </xdr:txBody>
    </xdr:sp>
    <xdr:clientData/>
  </xdr:twoCellAnchor>
  <xdr:twoCellAnchor>
    <xdr:from>
      <xdr:col>28</xdr:col>
      <xdr:colOff>103909</xdr:colOff>
      <xdr:row>23</xdr:row>
      <xdr:rowOff>133411</xdr:rowOff>
    </xdr:from>
    <xdr:to>
      <xdr:col>33</xdr:col>
      <xdr:colOff>129303</xdr:colOff>
      <xdr:row>24</xdr:row>
      <xdr:rowOff>110836</xdr:rowOff>
    </xdr:to>
    <xdr:sp macro="" textlink="">
      <xdr:nvSpPr>
        <xdr:cNvPr id="222" name="テキスト ボックス 221">
          <a:extLst>
            <a:ext uri="{FF2B5EF4-FFF2-40B4-BE49-F238E27FC236}">
              <a16:creationId xmlns:a16="http://schemas.microsoft.com/office/drawing/2014/main" id="{2F35591F-4559-40EC-8A07-F68054CF5C3E}"/>
            </a:ext>
          </a:extLst>
        </xdr:cNvPr>
        <xdr:cNvSpPr txBox="1"/>
      </xdr:nvSpPr>
      <xdr:spPr>
        <a:xfrm>
          <a:off x="5466484" y="14192311"/>
          <a:ext cx="977894" cy="158400"/>
        </a:xfrm>
        <a:prstGeom prst="rect">
          <a:avLst/>
        </a:prstGeom>
        <a:solidFill>
          <a:schemeClr val="bg1"/>
        </a:solidFill>
        <a:ln>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スクリーン残渣</a:t>
          </a:r>
        </a:p>
      </xdr:txBody>
    </xdr:sp>
    <xdr:clientData/>
  </xdr:twoCellAnchor>
  <xdr:twoCellAnchor>
    <xdr:from>
      <xdr:col>12</xdr:col>
      <xdr:colOff>145391</xdr:colOff>
      <xdr:row>31</xdr:row>
      <xdr:rowOff>11716</xdr:rowOff>
    </xdr:from>
    <xdr:to>
      <xdr:col>13</xdr:col>
      <xdr:colOff>170062</xdr:colOff>
      <xdr:row>34</xdr:row>
      <xdr:rowOff>3057</xdr:rowOff>
    </xdr:to>
    <xdr:sp macro="" textlink="">
      <xdr:nvSpPr>
        <xdr:cNvPr id="242" name="フローチャート: 他ページ結合子 241">
          <a:extLst>
            <a:ext uri="{FF2B5EF4-FFF2-40B4-BE49-F238E27FC236}">
              <a16:creationId xmlns:a16="http://schemas.microsoft.com/office/drawing/2014/main" id="{EE62A80A-FABC-411C-A0CD-4AE42E44E03E}"/>
            </a:ext>
          </a:extLst>
        </xdr:cNvPr>
        <xdr:cNvSpPr/>
      </xdr:nvSpPr>
      <xdr:spPr>
        <a:xfrm>
          <a:off x="2459966" y="15518416"/>
          <a:ext cx="215171" cy="534266"/>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a:t>
          </a:r>
        </a:p>
      </xdr:txBody>
    </xdr:sp>
    <xdr:clientData/>
  </xdr:twoCellAnchor>
  <xdr:twoCellAnchor>
    <xdr:from>
      <xdr:col>30</xdr:col>
      <xdr:colOff>125802</xdr:colOff>
      <xdr:row>7</xdr:row>
      <xdr:rowOff>38100</xdr:rowOff>
    </xdr:from>
    <xdr:to>
      <xdr:col>31</xdr:col>
      <xdr:colOff>177286</xdr:colOff>
      <xdr:row>10</xdr:row>
      <xdr:rowOff>107707</xdr:rowOff>
    </xdr:to>
    <xdr:sp macro="" textlink="">
      <xdr:nvSpPr>
        <xdr:cNvPr id="243" name="フローチャート: 他ページ結合子 242">
          <a:extLst>
            <a:ext uri="{FF2B5EF4-FFF2-40B4-BE49-F238E27FC236}">
              <a16:creationId xmlns:a16="http://schemas.microsoft.com/office/drawing/2014/main" id="{E6FDC818-3068-4B85-8173-78FE172ED885}"/>
            </a:ext>
          </a:extLst>
        </xdr:cNvPr>
        <xdr:cNvSpPr/>
      </xdr:nvSpPr>
      <xdr:spPr>
        <a:xfrm>
          <a:off x="5869377" y="11201400"/>
          <a:ext cx="241984" cy="61253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用 水</a:t>
          </a:r>
        </a:p>
      </xdr:txBody>
    </xdr:sp>
    <xdr:clientData/>
  </xdr:twoCellAnchor>
  <xdr:oneCellAnchor>
    <xdr:from>
      <xdr:col>45</xdr:col>
      <xdr:colOff>53915</xdr:colOff>
      <xdr:row>10</xdr:row>
      <xdr:rowOff>143774</xdr:rowOff>
    </xdr:from>
    <xdr:ext cx="525913" cy="200119"/>
    <xdr:sp macro="" textlink="">
      <xdr:nvSpPr>
        <xdr:cNvPr id="244" name="テキスト ボックス 243">
          <a:extLst>
            <a:ext uri="{FF2B5EF4-FFF2-40B4-BE49-F238E27FC236}">
              <a16:creationId xmlns:a16="http://schemas.microsoft.com/office/drawing/2014/main" id="{AFB43040-8143-4A8D-9181-7B84B71CC921}"/>
            </a:ext>
          </a:extLst>
        </xdr:cNvPr>
        <xdr:cNvSpPr txBox="1"/>
      </xdr:nvSpPr>
      <xdr:spPr>
        <a:xfrm>
          <a:off x="8712140" y="11849999"/>
          <a:ext cx="525913"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98845</xdr:colOff>
      <xdr:row>17</xdr:row>
      <xdr:rowOff>0</xdr:rowOff>
    </xdr:from>
    <xdr:ext cx="527709" cy="200119"/>
    <xdr:sp macro="" textlink="">
      <xdr:nvSpPr>
        <xdr:cNvPr id="245" name="テキスト ボックス 244">
          <a:extLst>
            <a:ext uri="{FF2B5EF4-FFF2-40B4-BE49-F238E27FC236}">
              <a16:creationId xmlns:a16="http://schemas.microsoft.com/office/drawing/2014/main" id="{7149BE04-BC35-4010-90C0-B7E3ED144165}"/>
            </a:ext>
          </a:extLst>
        </xdr:cNvPr>
        <xdr:cNvSpPr txBox="1"/>
      </xdr:nvSpPr>
      <xdr:spPr>
        <a:xfrm>
          <a:off x="8757070" y="12973050"/>
          <a:ext cx="527709"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【PP】</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89859</xdr:colOff>
      <xdr:row>23</xdr:row>
      <xdr:rowOff>8986</xdr:rowOff>
    </xdr:from>
    <xdr:ext cx="529504" cy="200119"/>
    <xdr:sp macro="" textlink="">
      <xdr:nvSpPr>
        <xdr:cNvPr id="246" name="テキスト ボックス 245">
          <a:extLst>
            <a:ext uri="{FF2B5EF4-FFF2-40B4-BE49-F238E27FC236}">
              <a16:creationId xmlns:a16="http://schemas.microsoft.com/office/drawing/2014/main" id="{F42C092B-3B9F-4EAC-91D3-085C766F0A89}"/>
            </a:ext>
          </a:extLst>
        </xdr:cNvPr>
        <xdr:cNvSpPr txBox="1"/>
      </xdr:nvSpPr>
      <xdr:spPr>
        <a:xfrm>
          <a:off x="8748084" y="14067886"/>
          <a:ext cx="529504"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【PS】</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80873</xdr:colOff>
      <xdr:row>28</xdr:row>
      <xdr:rowOff>161746</xdr:rowOff>
    </xdr:from>
    <xdr:ext cx="638316" cy="200119"/>
    <xdr:sp macro="" textlink="">
      <xdr:nvSpPr>
        <xdr:cNvPr id="247" name="テキスト ボックス 246">
          <a:extLst>
            <a:ext uri="{FF2B5EF4-FFF2-40B4-BE49-F238E27FC236}">
              <a16:creationId xmlns:a16="http://schemas.microsoft.com/office/drawing/2014/main" id="{200DEC26-F350-4A24-A260-F75792914587}"/>
            </a:ext>
          </a:extLst>
        </xdr:cNvPr>
        <xdr:cNvSpPr txBox="1"/>
      </xdr:nvSpPr>
      <xdr:spPr>
        <a:xfrm>
          <a:off x="8739098" y="15125521"/>
          <a:ext cx="63831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142875</xdr:colOff>
      <xdr:row>26</xdr:row>
      <xdr:rowOff>57150</xdr:rowOff>
    </xdr:from>
    <xdr:ext cx="464003" cy="150041"/>
    <xdr:sp macro="" textlink="">
      <xdr:nvSpPr>
        <xdr:cNvPr id="249" name="フローチャート: 処理 248">
          <a:extLst>
            <a:ext uri="{FF2B5EF4-FFF2-40B4-BE49-F238E27FC236}">
              <a16:creationId xmlns:a16="http://schemas.microsoft.com/office/drawing/2014/main" id="{D7A59FF4-6A05-414D-8B0E-A8A0052733C4}"/>
            </a:ext>
          </a:extLst>
        </xdr:cNvPr>
        <xdr:cNvSpPr/>
      </xdr:nvSpPr>
      <xdr:spPr>
        <a:xfrm>
          <a:off x="2076450" y="14658975"/>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29</xdr:col>
      <xdr:colOff>57150</xdr:colOff>
      <xdr:row>27</xdr:row>
      <xdr:rowOff>133350</xdr:rowOff>
    </xdr:from>
    <xdr:ext cx="464003" cy="150041"/>
    <xdr:sp macro="" textlink="">
      <xdr:nvSpPr>
        <xdr:cNvPr id="250" name="フローチャート: 処理 249">
          <a:extLst>
            <a:ext uri="{FF2B5EF4-FFF2-40B4-BE49-F238E27FC236}">
              <a16:creationId xmlns:a16="http://schemas.microsoft.com/office/drawing/2014/main" id="{5B9588D9-6AD9-4814-866E-37E2E09E86EF}"/>
            </a:ext>
          </a:extLst>
        </xdr:cNvPr>
        <xdr:cNvSpPr/>
      </xdr:nvSpPr>
      <xdr:spPr>
        <a:xfrm>
          <a:off x="5610225" y="14916150"/>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26</xdr:col>
      <xdr:colOff>114300</xdr:colOff>
      <xdr:row>26</xdr:row>
      <xdr:rowOff>114300</xdr:rowOff>
    </xdr:from>
    <xdr:to>
      <xdr:col>34</xdr:col>
      <xdr:colOff>51955</xdr:colOff>
      <xdr:row>27</xdr:row>
      <xdr:rowOff>161925</xdr:rowOff>
    </xdr:to>
    <xdr:sp macro="" textlink="">
      <xdr:nvSpPr>
        <xdr:cNvPr id="251" name="テキスト ボックス 250">
          <a:extLst>
            <a:ext uri="{FF2B5EF4-FFF2-40B4-BE49-F238E27FC236}">
              <a16:creationId xmlns:a16="http://schemas.microsoft.com/office/drawing/2014/main" id="{4611F8E3-5C1D-4639-A2CA-80F5B3B832E7}"/>
            </a:ext>
          </a:extLst>
        </xdr:cNvPr>
        <xdr:cNvSpPr txBox="1"/>
      </xdr:nvSpPr>
      <xdr:spPr>
        <a:xfrm>
          <a:off x="5101936" y="4954732"/>
          <a:ext cx="1522269" cy="229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（各所選別残渣から）</a:t>
          </a:r>
        </a:p>
      </xdr:txBody>
    </xdr:sp>
    <xdr:clientData/>
  </xdr:twoCellAnchor>
  <xdr:twoCellAnchor>
    <xdr:from>
      <xdr:col>30</xdr:col>
      <xdr:colOff>92172</xdr:colOff>
      <xdr:row>28</xdr:row>
      <xdr:rowOff>102416</xdr:rowOff>
    </xdr:from>
    <xdr:to>
      <xdr:col>30</xdr:col>
      <xdr:colOff>98652</xdr:colOff>
      <xdr:row>32</xdr:row>
      <xdr:rowOff>104775</xdr:rowOff>
    </xdr:to>
    <xdr:cxnSp macro="">
      <xdr:nvCxnSpPr>
        <xdr:cNvPr id="252" name="直線矢印コネクタ 251">
          <a:extLst>
            <a:ext uri="{FF2B5EF4-FFF2-40B4-BE49-F238E27FC236}">
              <a16:creationId xmlns:a16="http://schemas.microsoft.com/office/drawing/2014/main" id="{3980D853-4667-4144-8630-51CF9E983F06}"/>
            </a:ext>
          </a:extLst>
        </xdr:cNvPr>
        <xdr:cNvCxnSpPr>
          <a:cxnSpLocks/>
          <a:stCxn id="250" idx="2"/>
          <a:endCxn id="175" idx="0"/>
        </xdr:cNvCxnSpPr>
      </xdr:nvCxnSpPr>
      <xdr:spPr>
        <a:xfrm flipH="1">
          <a:off x="5835747" y="15066191"/>
          <a:ext cx="6480" cy="726259"/>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179201</xdr:colOff>
      <xdr:row>10</xdr:row>
      <xdr:rowOff>95251</xdr:rowOff>
    </xdr:from>
    <xdr:to>
      <xdr:col>59</xdr:col>
      <xdr:colOff>138548</xdr:colOff>
      <xdr:row>12</xdr:row>
      <xdr:rowOff>56876</xdr:rowOff>
    </xdr:to>
    <xdr:grpSp>
      <xdr:nvGrpSpPr>
        <xdr:cNvPr id="253" name="グループ化 252">
          <a:extLst>
            <a:ext uri="{FF2B5EF4-FFF2-40B4-BE49-F238E27FC236}">
              <a16:creationId xmlns:a16="http://schemas.microsoft.com/office/drawing/2014/main" id="{70DA0F23-5102-4068-B83C-3C79FE193324}"/>
            </a:ext>
          </a:extLst>
        </xdr:cNvPr>
        <xdr:cNvGrpSpPr/>
      </xdr:nvGrpSpPr>
      <xdr:grpSpPr>
        <a:xfrm>
          <a:off x="10769269" y="2026228"/>
          <a:ext cx="721347" cy="325307"/>
          <a:chOff x="4003564" y="1372292"/>
          <a:chExt cx="715504" cy="321221"/>
        </a:xfrm>
      </xdr:grpSpPr>
      <xdr:sp macro="" textlink="">
        <xdr:nvSpPr>
          <xdr:cNvPr id="254" name="フローチャート: 処理 253">
            <a:extLst>
              <a:ext uri="{FF2B5EF4-FFF2-40B4-BE49-F238E27FC236}">
                <a16:creationId xmlns:a16="http://schemas.microsoft.com/office/drawing/2014/main" id="{D06BDE36-4510-C25E-6906-28009DF29C40}"/>
              </a:ext>
            </a:extLst>
          </xdr:cNvPr>
          <xdr:cNvSpPr/>
        </xdr:nvSpPr>
        <xdr:spPr>
          <a:xfrm>
            <a:off x="4099983" y="1544564"/>
            <a:ext cx="521581"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143.5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55" name="テキスト ボックス 254">
            <a:extLst>
              <a:ext uri="{FF2B5EF4-FFF2-40B4-BE49-F238E27FC236}">
                <a16:creationId xmlns:a16="http://schemas.microsoft.com/office/drawing/2014/main" id="{051145FE-2CA7-EF13-A735-959EC9525697}"/>
              </a:ext>
            </a:extLst>
          </xdr:cNvPr>
          <xdr:cNvSpPr txBox="1"/>
        </xdr:nvSpPr>
        <xdr:spPr>
          <a:xfrm>
            <a:off x="4003564" y="1372292"/>
            <a:ext cx="715504" cy="148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4</xdr:col>
      <xdr:colOff>96546</xdr:colOff>
      <xdr:row>32</xdr:row>
      <xdr:rowOff>48442</xdr:rowOff>
    </xdr:from>
    <xdr:to>
      <xdr:col>9</xdr:col>
      <xdr:colOff>17482</xdr:colOff>
      <xdr:row>33</xdr:row>
      <xdr:rowOff>68064</xdr:rowOff>
    </xdr:to>
    <xdr:sp macro="" textlink="">
      <xdr:nvSpPr>
        <xdr:cNvPr id="257" name="フローチャート: 処理 256">
          <a:extLst>
            <a:ext uri="{FF2B5EF4-FFF2-40B4-BE49-F238E27FC236}">
              <a16:creationId xmlns:a16="http://schemas.microsoft.com/office/drawing/2014/main" id="{896C01CC-FFEE-12B6-9505-7F6BA33E1E9E}"/>
            </a:ext>
          </a:extLst>
        </xdr:cNvPr>
        <xdr:cNvSpPr/>
      </xdr:nvSpPr>
      <xdr:spPr>
        <a:xfrm>
          <a:off x="893182" y="5979919"/>
          <a:ext cx="873436" cy="201463"/>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1,333</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clientData/>
  </xdr:twoCellAnchor>
  <xdr:twoCellAnchor>
    <xdr:from>
      <xdr:col>56</xdr:col>
      <xdr:colOff>60401</xdr:colOff>
      <xdr:row>16</xdr:row>
      <xdr:rowOff>104776</xdr:rowOff>
    </xdr:from>
    <xdr:to>
      <xdr:col>59</xdr:col>
      <xdr:colOff>112519</xdr:colOff>
      <xdr:row>18</xdr:row>
      <xdr:rowOff>56877</xdr:rowOff>
    </xdr:to>
    <xdr:grpSp>
      <xdr:nvGrpSpPr>
        <xdr:cNvPr id="259" name="グループ化 258">
          <a:extLst>
            <a:ext uri="{FF2B5EF4-FFF2-40B4-BE49-F238E27FC236}">
              <a16:creationId xmlns:a16="http://schemas.microsoft.com/office/drawing/2014/main" id="{5BF0359B-D08C-46DE-A3DF-72DC54713ADE}"/>
            </a:ext>
          </a:extLst>
        </xdr:cNvPr>
        <xdr:cNvGrpSpPr/>
      </xdr:nvGrpSpPr>
      <xdr:grpSpPr>
        <a:xfrm>
          <a:off x="10840969" y="3126799"/>
          <a:ext cx="623618" cy="315783"/>
          <a:chOff x="4027440" y="1381747"/>
          <a:chExt cx="618566" cy="311766"/>
        </a:xfrm>
      </xdr:grpSpPr>
      <xdr:sp macro="" textlink="">
        <xdr:nvSpPr>
          <xdr:cNvPr id="260" name="フローチャート: 処理 259">
            <a:extLst>
              <a:ext uri="{FF2B5EF4-FFF2-40B4-BE49-F238E27FC236}">
                <a16:creationId xmlns:a16="http://schemas.microsoft.com/office/drawing/2014/main" id="{E47539DA-016F-EC88-E933-20C2A5DEF7D4}"/>
              </a:ext>
            </a:extLst>
          </xdr:cNvPr>
          <xdr:cNvSpPr/>
        </xdr:nvSpPr>
        <xdr:spPr>
          <a:xfrm>
            <a:off x="4099987" y="1544564"/>
            <a:ext cx="521580"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164.9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1" name="テキスト ボックス 260">
            <a:extLst>
              <a:ext uri="{FF2B5EF4-FFF2-40B4-BE49-F238E27FC236}">
                <a16:creationId xmlns:a16="http://schemas.microsoft.com/office/drawing/2014/main" id="{BB19C128-1256-C4CC-877C-F60A6C6B1143}"/>
              </a:ext>
            </a:extLst>
          </xdr:cNvPr>
          <xdr:cNvSpPr txBox="1"/>
        </xdr:nvSpPr>
        <xdr:spPr>
          <a:xfrm>
            <a:off x="4027440"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88970</xdr:colOff>
      <xdr:row>22</xdr:row>
      <xdr:rowOff>152401</xdr:rowOff>
    </xdr:from>
    <xdr:to>
      <xdr:col>59</xdr:col>
      <xdr:colOff>141087</xdr:colOff>
      <xdr:row>24</xdr:row>
      <xdr:rowOff>104502</xdr:rowOff>
    </xdr:to>
    <xdr:grpSp>
      <xdr:nvGrpSpPr>
        <xdr:cNvPr id="262" name="グループ化 261">
          <a:extLst>
            <a:ext uri="{FF2B5EF4-FFF2-40B4-BE49-F238E27FC236}">
              <a16:creationId xmlns:a16="http://schemas.microsoft.com/office/drawing/2014/main" id="{B705AAC1-F1EE-4BFC-BCEC-2ADF1EE2E8F1}"/>
            </a:ext>
          </a:extLst>
        </xdr:cNvPr>
        <xdr:cNvGrpSpPr/>
      </xdr:nvGrpSpPr>
      <xdr:grpSpPr>
        <a:xfrm>
          <a:off x="10869538" y="4265469"/>
          <a:ext cx="623617" cy="315783"/>
          <a:chOff x="4055784" y="1381747"/>
          <a:chExt cx="618566" cy="311766"/>
        </a:xfrm>
      </xdr:grpSpPr>
      <xdr:sp macro="" textlink="">
        <xdr:nvSpPr>
          <xdr:cNvPr id="263" name="フローチャート: 処理 262">
            <a:extLst>
              <a:ext uri="{FF2B5EF4-FFF2-40B4-BE49-F238E27FC236}">
                <a16:creationId xmlns:a16="http://schemas.microsoft.com/office/drawing/2014/main" id="{1F57AABC-6190-69A9-294F-452A4BA6814E}"/>
              </a:ext>
            </a:extLst>
          </xdr:cNvPr>
          <xdr:cNvSpPr/>
        </xdr:nvSpPr>
        <xdr:spPr>
          <a:xfrm>
            <a:off x="4142696" y="1544564"/>
            <a:ext cx="436165"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71.4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4" name="テキスト ボックス 263">
            <a:extLst>
              <a:ext uri="{FF2B5EF4-FFF2-40B4-BE49-F238E27FC236}">
                <a16:creationId xmlns:a16="http://schemas.microsoft.com/office/drawing/2014/main" id="{3A33877A-E432-958C-A91C-1CEBA048637F}"/>
              </a:ext>
            </a:extLst>
          </xdr:cNvPr>
          <xdr:cNvSpPr txBox="1"/>
        </xdr:nvSpPr>
        <xdr:spPr>
          <a:xfrm>
            <a:off x="4055784"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117543</xdr:colOff>
      <xdr:row>28</xdr:row>
      <xdr:rowOff>114298</xdr:rowOff>
    </xdr:from>
    <xdr:to>
      <xdr:col>59</xdr:col>
      <xdr:colOff>169660</xdr:colOff>
      <xdr:row>30</xdr:row>
      <xdr:rowOff>56875</xdr:rowOff>
    </xdr:to>
    <xdr:grpSp>
      <xdr:nvGrpSpPr>
        <xdr:cNvPr id="265" name="グループ化 264">
          <a:extLst>
            <a:ext uri="{FF2B5EF4-FFF2-40B4-BE49-F238E27FC236}">
              <a16:creationId xmlns:a16="http://schemas.microsoft.com/office/drawing/2014/main" id="{1964C4B6-C614-40BF-953C-4BA3300982BF}"/>
            </a:ext>
          </a:extLst>
        </xdr:cNvPr>
        <xdr:cNvGrpSpPr/>
      </xdr:nvGrpSpPr>
      <xdr:grpSpPr>
        <a:xfrm>
          <a:off x="10898111" y="5318412"/>
          <a:ext cx="623617" cy="306258"/>
          <a:chOff x="4084127" y="1391202"/>
          <a:chExt cx="618566" cy="302312"/>
        </a:xfrm>
      </xdr:grpSpPr>
      <xdr:sp macro="" textlink="">
        <xdr:nvSpPr>
          <xdr:cNvPr id="266" name="フローチャート: 処理 265">
            <a:extLst>
              <a:ext uri="{FF2B5EF4-FFF2-40B4-BE49-F238E27FC236}">
                <a16:creationId xmlns:a16="http://schemas.microsoft.com/office/drawing/2014/main" id="{CEC81E00-0133-ADCC-C00D-7954A3C95188}"/>
              </a:ext>
            </a:extLst>
          </xdr:cNvPr>
          <xdr:cNvSpPr/>
        </xdr:nvSpPr>
        <xdr:spPr>
          <a:xfrm>
            <a:off x="4142694" y="1544564"/>
            <a:ext cx="436165" cy="148950"/>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44.3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7" name="テキスト ボックス 266">
            <a:extLst>
              <a:ext uri="{FF2B5EF4-FFF2-40B4-BE49-F238E27FC236}">
                <a16:creationId xmlns:a16="http://schemas.microsoft.com/office/drawing/2014/main" id="{BCC4EF43-F717-E91E-31C3-B881C0ACC433}"/>
              </a:ext>
            </a:extLst>
          </xdr:cNvPr>
          <xdr:cNvSpPr txBox="1"/>
        </xdr:nvSpPr>
        <xdr:spPr>
          <a:xfrm>
            <a:off x="4084127" y="1391202"/>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55</xdr:col>
      <xdr:colOff>34636</xdr:colOff>
      <xdr:row>5</xdr:row>
      <xdr:rowOff>8657</xdr:rowOff>
    </xdr:from>
    <xdr:to>
      <xdr:col>60</xdr:col>
      <xdr:colOff>138547</xdr:colOff>
      <xdr:row>8</xdr:row>
      <xdr:rowOff>15238</xdr:rowOff>
    </xdr:to>
    <xdr:grpSp>
      <xdr:nvGrpSpPr>
        <xdr:cNvPr id="268" name="グループ化 267">
          <a:extLst>
            <a:ext uri="{FF2B5EF4-FFF2-40B4-BE49-F238E27FC236}">
              <a16:creationId xmlns:a16="http://schemas.microsoft.com/office/drawing/2014/main" id="{2CC57741-EDF2-4442-8E9F-29707BF74F9C}"/>
            </a:ext>
          </a:extLst>
        </xdr:cNvPr>
        <xdr:cNvGrpSpPr/>
      </xdr:nvGrpSpPr>
      <xdr:grpSpPr>
        <a:xfrm>
          <a:off x="10624704" y="1030430"/>
          <a:ext cx="1056411" cy="552103"/>
          <a:chOff x="3850721" y="1173663"/>
          <a:chExt cx="1047854" cy="544708"/>
        </a:xfrm>
      </xdr:grpSpPr>
      <xdr:sp macro="" textlink="">
        <xdr:nvSpPr>
          <xdr:cNvPr id="269" name="フローチャート: 処理 268">
            <a:extLst>
              <a:ext uri="{FF2B5EF4-FFF2-40B4-BE49-F238E27FC236}">
                <a16:creationId xmlns:a16="http://schemas.microsoft.com/office/drawing/2014/main" id="{96223BF3-3ACA-AD7B-F7FD-0949AF44C945}"/>
              </a:ext>
            </a:extLst>
          </xdr:cNvPr>
          <xdr:cNvSpPr/>
        </xdr:nvSpPr>
        <xdr:spPr>
          <a:xfrm>
            <a:off x="4053239" y="1519708"/>
            <a:ext cx="615073" cy="198663"/>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466.</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70" name="テキスト ボックス 269">
            <a:extLst>
              <a:ext uri="{FF2B5EF4-FFF2-40B4-BE49-F238E27FC236}">
                <a16:creationId xmlns:a16="http://schemas.microsoft.com/office/drawing/2014/main" id="{1859C065-B1D4-4305-42DD-7162DE1AF113}"/>
              </a:ext>
            </a:extLst>
          </xdr:cNvPr>
          <xdr:cNvSpPr txBox="1"/>
        </xdr:nvSpPr>
        <xdr:spPr>
          <a:xfrm>
            <a:off x="3850721" y="1173663"/>
            <a:ext cx="1047854" cy="348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製品の利用先</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合計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11</xdr:col>
      <xdr:colOff>8986</xdr:colOff>
      <xdr:row>40</xdr:row>
      <xdr:rowOff>157552</xdr:rowOff>
    </xdr:from>
    <xdr:to>
      <xdr:col>15</xdr:col>
      <xdr:colOff>152</xdr:colOff>
      <xdr:row>41</xdr:row>
      <xdr:rowOff>170731</xdr:rowOff>
    </xdr:to>
    <xdr:sp macro="" textlink="">
      <xdr:nvSpPr>
        <xdr:cNvPr id="271" name="フローチャート: 処理 270">
          <a:extLst>
            <a:ext uri="{FF2B5EF4-FFF2-40B4-BE49-F238E27FC236}">
              <a16:creationId xmlns:a16="http://schemas.microsoft.com/office/drawing/2014/main" id="{F7E7A225-57A2-47D3-8FD4-47F73618F161}"/>
            </a:ext>
          </a:extLst>
        </xdr:cNvPr>
        <xdr:cNvSpPr/>
      </xdr:nvSpPr>
      <xdr:spPr>
        <a:xfrm>
          <a:off x="2133061" y="17293027"/>
          <a:ext cx="753166" cy="194154"/>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導入設備</a:t>
          </a:r>
        </a:p>
      </xdr:txBody>
    </xdr:sp>
    <xdr:clientData/>
  </xdr:twoCellAnchor>
  <xdr:twoCellAnchor>
    <xdr:from>
      <xdr:col>11</xdr:col>
      <xdr:colOff>35945</xdr:colOff>
      <xdr:row>45</xdr:row>
      <xdr:rowOff>8987</xdr:rowOff>
    </xdr:from>
    <xdr:to>
      <xdr:col>14</xdr:col>
      <xdr:colOff>181964</xdr:colOff>
      <xdr:row>46</xdr:row>
      <xdr:rowOff>1</xdr:rowOff>
    </xdr:to>
    <xdr:sp macro="" textlink="">
      <xdr:nvSpPr>
        <xdr:cNvPr id="272" name="フローチャート: 処理 271">
          <a:extLst>
            <a:ext uri="{FF2B5EF4-FFF2-40B4-BE49-F238E27FC236}">
              <a16:creationId xmlns:a16="http://schemas.microsoft.com/office/drawing/2014/main" id="{CA460852-1047-4767-AEA8-072A0BECE18E}"/>
            </a:ext>
          </a:extLst>
        </xdr:cNvPr>
        <xdr:cNvSpPr/>
      </xdr:nvSpPr>
      <xdr:spPr>
        <a:xfrm>
          <a:off x="2160020" y="18049337"/>
          <a:ext cx="717519" cy="171989"/>
        </a:xfrm>
        <a:prstGeom prst="flowChartProcess">
          <a:avLst/>
        </a:prstGeom>
        <a:pattFill prst="pct5">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19621</xdr:colOff>
      <xdr:row>16</xdr:row>
      <xdr:rowOff>123832</xdr:rowOff>
    </xdr:from>
    <xdr:to>
      <xdr:col>40</xdr:col>
      <xdr:colOff>86591</xdr:colOff>
      <xdr:row>17</xdr:row>
      <xdr:rowOff>86591</xdr:rowOff>
    </xdr:to>
    <xdr:sp macro="" textlink="">
      <xdr:nvSpPr>
        <xdr:cNvPr id="274" name="テキスト ボックス 273">
          <a:extLst>
            <a:ext uri="{FF2B5EF4-FFF2-40B4-BE49-F238E27FC236}">
              <a16:creationId xmlns:a16="http://schemas.microsoft.com/office/drawing/2014/main" id="{02CA762C-CD08-4288-998F-3CF7A468484C}"/>
            </a:ext>
          </a:extLst>
        </xdr:cNvPr>
        <xdr:cNvSpPr txBox="1"/>
      </xdr:nvSpPr>
      <xdr:spPr>
        <a:xfrm>
          <a:off x="7163371" y="3145855"/>
          <a:ext cx="638470" cy="144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68</xdr:col>
      <xdr:colOff>371475</xdr:colOff>
      <xdr:row>24</xdr:row>
      <xdr:rowOff>9525</xdr:rowOff>
    </xdr:from>
    <xdr:to>
      <xdr:col>69</xdr:col>
      <xdr:colOff>504825</xdr:colOff>
      <xdr:row>25</xdr:row>
      <xdr:rowOff>9525</xdr:rowOff>
    </xdr:to>
    <xdr:sp macro="" textlink="">
      <xdr:nvSpPr>
        <xdr:cNvPr id="275" name="矢印: 下 274">
          <a:extLst>
            <a:ext uri="{FF2B5EF4-FFF2-40B4-BE49-F238E27FC236}">
              <a16:creationId xmlns:a16="http://schemas.microsoft.com/office/drawing/2014/main" id="{2E49D723-BE7F-4D93-940F-3D1EDC482419}"/>
            </a:ext>
          </a:extLst>
        </xdr:cNvPr>
        <xdr:cNvSpPr/>
      </xdr:nvSpPr>
      <xdr:spPr>
        <a:xfrm>
          <a:off x="12687300" y="14249400"/>
          <a:ext cx="0" cy="1809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120361</xdr:colOff>
      <xdr:row>7</xdr:row>
      <xdr:rowOff>50222</xdr:rowOff>
    </xdr:from>
    <xdr:ext cx="2426242" cy="445191"/>
    <xdr:sp macro="" textlink="">
      <xdr:nvSpPr>
        <xdr:cNvPr id="276" name="正方形/長方形 275">
          <a:extLst>
            <a:ext uri="{FF2B5EF4-FFF2-40B4-BE49-F238E27FC236}">
              <a16:creationId xmlns:a16="http://schemas.microsoft.com/office/drawing/2014/main" id="{C6D49B57-50FE-413F-964C-ABFFD9CD7C87}"/>
            </a:ext>
          </a:extLst>
        </xdr:cNvPr>
        <xdr:cNvSpPr/>
      </xdr:nvSpPr>
      <xdr:spPr>
        <a:xfrm>
          <a:off x="726497" y="1435677"/>
          <a:ext cx="2426242" cy="445191"/>
        </a:xfrm>
        <a:prstGeom prst="rect">
          <a:avLst/>
        </a:prstGeom>
        <a:noFill/>
      </xdr:spPr>
      <xdr:txBody>
        <a:bodyPr vertOverflow="clip" horzOverflow="clip" wrap="none" lIns="0" tIns="0" rIns="0" bIns="0" anchor="ctr" anchorCtr="1">
          <a:noAutofit/>
        </a:bodyPr>
        <a:lstStyle/>
        <a:p>
          <a:pPr algn="l"/>
          <a:r>
            <a:rPr lang="ja-JP" altLang="en-US" sz="12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事業実施後</a:t>
          </a:r>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（製品プラリサイクル）</a:t>
          </a:r>
        </a:p>
        <a:p>
          <a:pPr algn="l"/>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t>
          </a:r>
        </a:p>
      </xdr:txBody>
    </xdr:sp>
    <xdr:clientData/>
  </xdr:oneCellAnchor>
  <xdr:twoCellAnchor>
    <xdr:from>
      <xdr:col>65</xdr:col>
      <xdr:colOff>76201</xdr:colOff>
      <xdr:row>45</xdr:row>
      <xdr:rowOff>66675</xdr:rowOff>
    </xdr:from>
    <xdr:to>
      <xdr:col>66</xdr:col>
      <xdr:colOff>28576</xdr:colOff>
      <xdr:row>46</xdr:row>
      <xdr:rowOff>161925</xdr:rowOff>
    </xdr:to>
    <xdr:sp macro="" textlink="">
      <xdr:nvSpPr>
        <xdr:cNvPr id="279" name="右中かっこ 278">
          <a:extLst>
            <a:ext uri="{FF2B5EF4-FFF2-40B4-BE49-F238E27FC236}">
              <a16:creationId xmlns:a16="http://schemas.microsoft.com/office/drawing/2014/main" id="{50AE6AE8-BD47-473E-BCD5-EFC01850AF4B}"/>
            </a:ext>
          </a:extLst>
        </xdr:cNvPr>
        <xdr:cNvSpPr/>
      </xdr:nvSpPr>
      <xdr:spPr>
        <a:xfrm>
          <a:off x="12563476" y="18107025"/>
          <a:ext cx="123824" cy="276225"/>
        </a:xfrm>
        <a:prstGeom prst="rightBrace">
          <a:avLst>
            <a:gd name="adj1" fmla="val 8333"/>
            <a:gd name="adj2" fmla="val 15000"/>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122280</xdr:colOff>
      <xdr:row>17</xdr:row>
      <xdr:rowOff>77228</xdr:rowOff>
    </xdr:from>
    <xdr:to>
      <xdr:col>40</xdr:col>
      <xdr:colOff>12871</xdr:colOff>
      <xdr:row>18</xdr:row>
      <xdr:rowOff>141587</xdr:rowOff>
    </xdr:to>
    <xdr:sp macro="" textlink="">
      <xdr:nvSpPr>
        <xdr:cNvPr id="283" name="フローチャート: 端子 282">
          <a:extLst>
            <a:ext uri="{FF2B5EF4-FFF2-40B4-BE49-F238E27FC236}">
              <a16:creationId xmlns:a16="http://schemas.microsoft.com/office/drawing/2014/main" id="{3A21067D-BA24-4E59-9F8B-C6796B71A5BD}"/>
            </a:ext>
          </a:extLst>
        </xdr:cNvPr>
        <xdr:cNvSpPr/>
      </xdr:nvSpPr>
      <xdr:spPr>
        <a:xfrm>
          <a:off x="6685005" y="13050278"/>
          <a:ext cx="1033591" cy="245334"/>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37</xdr:col>
      <xdr:colOff>67246</xdr:colOff>
      <xdr:row>18</xdr:row>
      <xdr:rowOff>152407</xdr:rowOff>
    </xdr:from>
    <xdr:to>
      <xdr:col>40</xdr:col>
      <xdr:colOff>112568</xdr:colOff>
      <xdr:row>19</xdr:row>
      <xdr:rowOff>103910</xdr:rowOff>
    </xdr:to>
    <xdr:sp macro="" textlink="">
      <xdr:nvSpPr>
        <xdr:cNvPr id="284" name="テキスト ボックス 283">
          <a:extLst>
            <a:ext uri="{FF2B5EF4-FFF2-40B4-BE49-F238E27FC236}">
              <a16:creationId xmlns:a16="http://schemas.microsoft.com/office/drawing/2014/main" id="{3FC11DA5-452E-4CB5-BC1C-0B11E220B3A0}"/>
            </a:ext>
          </a:extLst>
        </xdr:cNvPr>
        <xdr:cNvSpPr txBox="1"/>
      </xdr:nvSpPr>
      <xdr:spPr>
        <a:xfrm>
          <a:off x="7210996" y="3538112"/>
          <a:ext cx="616822" cy="133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29146</xdr:colOff>
      <xdr:row>21</xdr:row>
      <xdr:rowOff>47632</xdr:rowOff>
    </xdr:from>
    <xdr:to>
      <xdr:col>42</xdr:col>
      <xdr:colOff>95250</xdr:colOff>
      <xdr:row>22</xdr:row>
      <xdr:rowOff>17318</xdr:rowOff>
    </xdr:to>
    <xdr:sp macro="" textlink="">
      <xdr:nvSpPr>
        <xdr:cNvPr id="285" name="テキスト ボックス 284">
          <a:extLst>
            <a:ext uri="{FF2B5EF4-FFF2-40B4-BE49-F238E27FC236}">
              <a16:creationId xmlns:a16="http://schemas.microsoft.com/office/drawing/2014/main" id="{2EBE1857-7E65-4546-8664-BF4F8D1230D7}"/>
            </a:ext>
          </a:extLst>
        </xdr:cNvPr>
        <xdr:cNvSpPr txBox="1"/>
      </xdr:nvSpPr>
      <xdr:spPr>
        <a:xfrm>
          <a:off x="7553896" y="3978859"/>
          <a:ext cx="637604" cy="151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48196</xdr:colOff>
      <xdr:row>24</xdr:row>
      <xdr:rowOff>66683</xdr:rowOff>
    </xdr:from>
    <xdr:to>
      <xdr:col>42</xdr:col>
      <xdr:colOff>95250</xdr:colOff>
      <xdr:row>25</xdr:row>
      <xdr:rowOff>8660</xdr:rowOff>
    </xdr:to>
    <xdr:sp macro="" textlink="">
      <xdr:nvSpPr>
        <xdr:cNvPr id="286" name="テキスト ボックス 285">
          <a:extLst>
            <a:ext uri="{FF2B5EF4-FFF2-40B4-BE49-F238E27FC236}">
              <a16:creationId xmlns:a16="http://schemas.microsoft.com/office/drawing/2014/main" id="{92DE7EAA-F236-4AD4-8A4E-E10305320E2C}"/>
            </a:ext>
          </a:extLst>
        </xdr:cNvPr>
        <xdr:cNvSpPr txBox="1"/>
      </xdr:nvSpPr>
      <xdr:spPr>
        <a:xfrm>
          <a:off x="7572946" y="4543433"/>
          <a:ext cx="618554" cy="123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12289;&#31639;&#20986;&#12471;&#12540;&#12488;&#12289;&#35373;&#20633;&#27231;&#22120;&#19968;&#35239;&#34920;&#65288;&#25913;&#36896;&#65289;.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CO2&#21066;&#28187;&#21177;&#26524;&#35336;&#31639;&#26360;&#12289;&#31639;&#20986;&#12471;&#12540;&#12488;&#12289;&#35373;&#20633;&#27231;&#22120;&#19968;&#35239;&#34920;&#65288;&#25913;&#36896;&#6528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t="str">
            <v>廃プラ</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図 (製品) (単)"/>
      <sheetName val="フロー図 (製品)2"/>
      <sheetName val="算出(単)"/>
      <sheetName val="算出"/>
      <sheetName val="フロー図 (PET)"/>
      <sheetName val="電力計算部"/>
      <sheetName val="CFP-PCR"/>
      <sheetName val="マテリアル"/>
      <sheetName val="種類"/>
    </sheetNames>
    <sheetDataSet>
      <sheetData sheetId="0"/>
      <sheetData sheetId="1"/>
      <sheetData sheetId="2"/>
      <sheetData sheetId="3">
        <row r="32">
          <cell r="G32">
            <v>3900</v>
          </cell>
          <cell r="M32">
            <v>280.8</v>
          </cell>
        </row>
        <row r="33">
          <cell r="G33">
            <v>784</v>
          </cell>
          <cell r="M33">
            <v>146.6</v>
          </cell>
        </row>
        <row r="34">
          <cell r="G34">
            <v>589</v>
          </cell>
          <cell r="M34">
            <v>88.9</v>
          </cell>
        </row>
        <row r="35">
          <cell r="G35">
            <v>390</v>
          </cell>
          <cell r="M35">
            <v>26.5</v>
          </cell>
        </row>
        <row r="62">
          <cell r="G62">
            <v>4290</v>
          </cell>
          <cell r="M62">
            <v>308.89999999999998</v>
          </cell>
        </row>
        <row r="63">
          <cell r="G63">
            <v>862</v>
          </cell>
          <cell r="M63">
            <v>161.19999999999999</v>
          </cell>
        </row>
        <row r="64">
          <cell r="G64">
            <v>648</v>
          </cell>
          <cell r="M64">
            <v>97.8</v>
          </cell>
        </row>
        <row r="65">
          <cell r="G65">
            <v>429</v>
          </cell>
          <cell r="M65">
            <v>29.2</v>
          </cell>
        </row>
        <row r="87">
          <cell r="G87">
            <v>187</v>
          </cell>
          <cell r="M87">
            <v>44.318999999999996</v>
          </cell>
        </row>
        <row r="88">
          <cell r="G88">
            <v>784</v>
          </cell>
          <cell r="M88">
            <v>143.47200000000001</v>
          </cell>
        </row>
        <row r="89">
          <cell r="G89">
            <v>589</v>
          </cell>
          <cell r="M89">
            <v>164.92000000000002</v>
          </cell>
        </row>
        <row r="90">
          <cell r="G90">
            <v>390</v>
          </cell>
          <cell r="M90">
            <v>71.37</v>
          </cell>
        </row>
        <row r="94">
          <cell r="G94">
            <v>206</v>
          </cell>
          <cell r="M94">
            <v>48.821999999999996</v>
          </cell>
        </row>
        <row r="95">
          <cell r="G95">
            <v>862</v>
          </cell>
          <cell r="M95">
            <v>157.74600000000001</v>
          </cell>
        </row>
        <row r="96">
          <cell r="G96">
            <v>648</v>
          </cell>
          <cell r="M96">
            <v>181.44000000000003</v>
          </cell>
        </row>
        <row r="97">
          <cell r="G97">
            <v>429</v>
          </cell>
          <cell r="M97">
            <v>78.507000000000005</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CD72-895D-4D48-898E-2EE00ECFC24B}">
  <sheetPr>
    <tabColor rgb="FFFFFF00"/>
    <pageSetUpPr fitToPage="1"/>
  </sheetPr>
  <dimension ref="B1:BX50"/>
  <sheetViews>
    <sheetView showGridLines="0" tabSelected="1" view="pageBreakPreview" zoomScale="110" zoomScaleNormal="90" zoomScaleSheetLayoutView="110" workbookViewId="0">
      <selection activeCell="N6" sqref="N6"/>
    </sheetView>
  </sheetViews>
  <sheetFormatPr defaultColWidth="2.5" defaultRowHeight="14.25" customHeight="1" x14ac:dyDescent="0.15"/>
  <cols>
    <col min="1" max="1" width="2.5" style="1"/>
    <col min="2" max="2" width="2.125" style="1" customWidth="1"/>
    <col min="3" max="3" width="3.25" style="1" customWidth="1"/>
    <col min="4" max="33" width="2.5" style="1"/>
    <col min="34" max="34" width="3.25" style="1" customWidth="1"/>
    <col min="35" max="53" width="2.5" style="1"/>
    <col min="54" max="54" width="2.75" style="1" customWidth="1"/>
    <col min="55" max="65" width="2.5" style="1"/>
    <col min="66" max="66" width="2.625" style="1" customWidth="1"/>
    <col min="67" max="67" width="6.875" style="1" hidden="1" customWidth="1"/>
    <col min="68" max="68" width="5" style="1" hidden="1" customWidth="1"/>
    <col min="69" max="72" width="7.125" style="1" hidden="1" customWidth="1"/>
    <col min="73" max="75" width="0" style="1" hidden="1" customWidth="1"/>
    <col min="76" max="76" width="7.25" style="1" hidden="1" customWidth="1"/>
    <col min="77" max="16384" width="2.5" style="1"/>
  </cols>
  <sheetData>
    <row r="1" spans="3:73" ht="15" customHeight="1" x14ac:dyDescent="0.15"/>
    <row r="2" spans="3:73" ht="24" customHeight="1" x14ac:dyDescent="0.15">
      <c r="E2" s="2"/>
      <c r="F2" s="3" t="s">
        <v>89</v>
      </c>
      <c r="G2" s="2"/>
      <c r="H2" s="2"/>
      <c r="I2" s="2"/>
      <c r="J2" s="2"/>
      <c r="K2" s="2"/>
      <c r="L2" s="2"/>
      <c r="M2" s="2"/>
      <c r="N2" s="2"/>
      <c r="O2" s="2"/>
      <c r="P2" s="2"/>
      <c r="Q2" s="2"/>
      <c r="R2" s="2"/>
      <c r="S2" s="2"/>
      <c r="T2" s="2"/>
      <c r="U2" s="2"/>
      <c r="V2" s="2"/>
      <c r="W2" s="3"/>
      <c r="X2" s="2"/>
      <c r="Y2" s="2"/>
      <c r="Z2" s="2"/>
      <c r="AA2" s="2"/>
      <c r="AB2" s="2"/>
      <c r="AC2" s="2"/>
      <c r="AD2" s="2"/>
      <c r="AE2" s="2"/>
      <c r="AF2" s="2"/>
      <c r="AG2" s="2"/>
      <c r="AH2" s="2"/>
      <c r="AI2" s="2"/>
      <c r="AJ2" s="2"/>
      <c r="AK2" s="2" t="s">
        <v>0</v>
      </c>
      <c r="AL2" s="2"/>
      <c r="AM2" s="146">
        <v>4400</v>
      </c>
      <c r="AN2" s="147"/>
      <c r="AO2" s="147"/>
      <c r="AP2" s="148"/>
      <c r="AQ2" s="2" t="s">
        <v>1</v>
      </c>
      <c r="AR2" s="2"/>
      <c r="AS2" s="2"/>
      <c r="AT2" s="2"/>
      <c r="AU2" s="2"/>
      <c r="AV2" s="2"/>
      <c r="AW2" s="2"/>
      <c r="AX2" s="2"/>
      <c r="AY2" s="2"/>
      <c r="AZ2" s="2"/>
      <c r="BA2" s="3" t="s">
        <v>14</v>
      </c>
      <c r="BB2" s="2"/>
      <c r="BC2" s="2"/>
      <c r="BD2" s="2"/>
      <c r="BE2" s="2"/>
      <c r="BF2" s="2"/>
      <c r="BG2" s="2"/>
      <c r="BH2" s="2"/>
      <c r="BI2" s="2"/>
      <c r="BJ2" s="2"/>
      <c r="BK2" s="2"/>
    </row>
    <row r="3" spans="3:73" ht="13.5" customHeight="1" x14ac:dyDescent="0.15">
      <c r="W3" s="1" t="s">
        <v>2</v>
      </c>
    </row>
    <row r="4" spans="3:73" ht="13.5" customHeight="1" x14ac:dyDescent="0.15">
      <c r="BL4" s="4"/>
    </row>
    <row r="5" spans="3:73" ht="14.25" customHeight="1" x14ac:dyDescent="0.15">
      <c r="BO5" s="36" t="s">
        <v>15</v>
      </c>
      <c r="BQ5" s="37"/>
    </row>
    <row r="6" spans="3:73" ht="14.25" customHeight="1" x14ac:dyDescent="0.15">
      <c r="C6" s="16"/>
      <c r="D6" s="17"/>
      <c r="E6" s="115"/>
      <c r="F6" s="116" t="s">
        <v>90</v>
      </c>
      <c r="G6" s="18"/>
      <c r="H6" s="17"/>
      <c r="I6" s="19"/>
      <c r="BO6" s="38"/>
      <c r="BP6" s="39"/>
      <c r="BQ6" s="40" t="s">
        <v>16</v>
      </c>
      <c r="BR6" s="40"/>
      <c r="BS6" s="40" t="s">
        <v>17</v>
      </c>
      <c r="BT6" s="41"/>
    </row>
    <row r="7" spans="3:73" ht="14.25" customHeight="1" x14ac:dyDescent="0.15">
      <c r="C7" s="114"/>
      <c r="D7" s="129">
        <f>AP46</f>
        <v>4290</v>
      </c>
      <c r="E7" s="129"/>
      <c r="F7" s="129"/>
      <c r="G7" s="129"/>
      <c r="H7" s="20" t="s">
        <v>5</v>
      </c>
      <c r="I7" s="21"/>
      <c r="AD7" s="132">
        <v>8656</v>
      </c>
      <c r="AE7" s="132"/>
      <c r="AF7" s="132"/>
      <c r="AG7" s="42" t="s">
        <v>18</v>
      </c>
      <c r="BO7" s="43"/>
      <c r="BP7" s="44"/>
      <c r="BQ7" s="45" t="s">
        <v>19</v>
      </c>
      <c r="BR7" s="45" t="s">
        <v>20</v>
      </c>
      <c r="BS7" s="46" t="s">
        <v>19</v>
      </c>
      <c r="BT7" s="47" t="s">
        <v>21</v>
      </c>
    </row>
    <row r="8" spans="3:73" ht="14.25" customHeight="1" x14ac:dyDescent="0.15">
      <c r="BO8" s="48"/>
      <c r="BP8" s="49" t="s">
        <v>22</v>
      </c>
      <c r="BQ8" s="50">
        <f>[7]算出!G88</f>
        <v>784</v>
      </c>
      <c r="BR8" s="51">
        <f>[7]算出!M95</f>
        <v>157.74600000000001</v>
      </c>
      <c r="BS8" s="52">
        <f>[7]算出!G95</f>
        <v>862</v>
      </c>
      <c r="BT8" s="53">
        <f>[7]算出!M88</f>
        <v>143.47200000000001</v>
      </c>
      <c r="BU8" s="1" t="s">
        <v>23</v>
      </c>
    </row>
    <row r="9" spans="3:73" ht="14.25" customHeight="1" thickBot="1" x14ac:dyDescent="0.2">
      <c r="BO9" s="48"/>
      <c r="BP9" s="54" t="s">
        <v>24</v>
      </c>
      <c r="BQ9" s="50">
        <f>[7]算出!G89</f>
        <v>589</v>
      </c>
      <c r="BR9" s="51">
        <f>[7]算出!M96</f>
        <v>181.44000000000003</v>
      </c>
      <c r="BS9" s="52">
        <f>[7]算出!G96</f>
        <v>648</v>
      </c>
      <c r="BT9" s="53">
        <f>[7]算出!M89</f>
        <v>164.92000000000002</v>
      </c>
      <c r="BU9" s="1" t="s">
        <v>25</v>
      </c>
    </row>
    <row r="10" spans="3:73" ht="14.25" customHeight="1" x14ac:dyDescent="0.15">
      <c r="E10" s="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8"/>
      <c r="BC10" s="55"/>
      <c r="BD10" s="55"/>
      <c r="BE10" s="55"/>
      <c r="BF10" s="56" t="s">
        <v>26</v>
      </c>
      <c r="BG10" s="133">
        <f>ROUND(BS12,0)</f>
        <v>2145</v>
      </c>
      <c r="BH10" s="133"/>
      <c r="BI10" s="133"/>
      <c r="BJ10" s="57" t="s">
        <v>3</v>
      </c>
      <c r="BO10" s="48"/>
      <c r="BP10" s="54" t="s">
        <v>27</v>
      </c>
      <c r="BQ10" s="50">
        <f>[7]算出!G90</f>
        <v>390</v>
      </c>
      <c r="BR10" s="51">
        <f>[7]算出!M97</f>
        <v>78.507000000000005</v>
      </c>
      <c r="BS10" s="52">
        <f>[7]算出!G97</f>
        <v>429</v>
      </c>
      <c r="BT10" s="53">
        <f>[7]算出!M90</f>
        <v>71.37</v>
      </c>
      <c r="BU10" s="1" t="s">
        <v>28</v>
      </c>
    </row>
    <row r="11" spans="3:73" ht="14.25" customHeight="1" x14ac:dyDescent="0.15">
      <c r="E11" s="9"/>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1"/>
      <c r="BO11" s="48"/>
      <c r="BP11" s="49" t="s">
        <v>29</v>
      </c>
      <c r="BQ11" s="50">
        <f>[7]算出!G87</f>
        <v>187</v>
      </c>
      <c r="BR11" s="51">
        <f>[7]算出!M94</f>
        <v>48.821999999999996</v>
      </c>
      <c r="BS11" s="52">
        <f>[7]算出!G94</f>
        <v>206</v>
      </c>
      <c r="BT11" s="53">
        <f>[7]算出!M87</f>
        <v>44.318999999999996</v>
      </c>
      <c r="BU11" s="1" t="s">
        <v>4</v>
      </c>
    </row>
    <row r="12" spans="3:73" ht="14.25" customHeight="1" x14ac:dyDescent="0.15">
      <c r="E12" s="9"/>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1"/>
      <c r="BO12" s="48"/>
      <c r="BP12" s="58" t="s">
        <v>30</v>
      </c>
      <c r="BQ12" s="59">
        <f>SUM(BQ8:BQ11)</f>
        <v>1950</v>
      </c>
      <c r="BR12" s="60">
        <f>SUM(BR8:BR11)</f>
        <v>466.51500000000004</v>
      </c>
      <c r="BS12" s="61">
        <f>SUM(BS8:BS11)</f>
        <v>2145</v>
      </c>
      <c r="BT12" s="60">
        <f>SUM(BT8:BT11)</f>
        <v>424.08100000000007</v>
      </c>
    </row>
    <row r="13" spans="3:73" ht="14.25" customHeight="1" x14ac:dyDescent="0.15">
      <c r="E13" s="9"/>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1"/>
    </row>
    <row r="14" spans="3:73" ht="14.25" customHeight="1" x14ac:dyDescent="0.15">
      <c r="E14" s="9"/>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1"/>
      <c r="BP14" s="62"/>
    </row>
    <row r="15" spans="3:73" ht="14.25" customHeight="1" x14ac:dyDescent="0.15">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1"/>
      <c r="BP15" s="63"/>
    </row>
    <row r="16" spans="3:73" ht="14.25" customHeight="1" x14ac:dyDescent="0.15">
      <c r="E16" s="9"/>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64"/>
      <c r="BG16" s="134">
        <f>ROUND(BS8,0)</f>
        <v>862</v>
      </c>
      <c r="BH16" s="134"/>
      <c r="BI16" s="134"/>
      <c r="BJ16" s="15" t="s">
        <v>3</v>
      </c>
      <c r="BO16" s="1" t="s">
        <v>31</v>
      </c>
      <c r="BP16" s="63"/>
    </row>
    <row r="17" spans="5:72" ht="14.25" customHeight="1" x14ac:dyDescent="0.15">
      <c r="E17" s="9"/>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1"/>
      <c r="BO17" s="38"/>
      <c r="BP17" s="39"/>
      <c r="BQ17" s="40" t="s">
        <v>16</v>
      </c>
      <c r="BR17" s="40"/>
      <c r="BS17" s="40" t="s">
        <v>17</v>
      </c>
      <c r="BT17" s="41"/>
    </row>
    <row r="18" spans="5:72" ht="14.25" customHeight="1" x14ac:dyDescent="0.15">
      <c r="E18" s="9"/>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31">
        <f>BT29</f>
        <v>285.33603729603726</v>
      </c>
      <c r="AP18" s="131"/>
      <c r="AQ18" s="131"/>
      <c r="AR18" s="117" t="s">
        <v>3</v>
      </c>
      <c r="BO18" s="43"/>
      <c r="BP18" s="44"/>
      <c r="BQ18" s="45" t="s">
        <v>19</v>
      </c>
      <c r="BR18" s="45" t="s">
        <v>20</v>
      </c>
      <c r="BS18" s="46" t="s">
        <v>19</v>
      </c>
      <c r="BT18" s="47" t="s">
        <v>21</v>
      </c>
    </row>
    <row r="19" spans="5:72" ht="14.25" customHeight="1" thickBot="1" x14ac:dyDescent="0.2">
      <c r="E19" s="9"/>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35">
        <f>ROUND(BS29,0)</f>
        <v>862</v>
      </c>
      <c r="AP19" s="135"/>
      <c r="AQ19" s="118" t="s">
        <v>3</v>
      </c>
      <c r="AR19" s="11"/>
      <c r="BO19" s="65" t="s">
        <v>32</v>
      </c>
      <c r="BP19" s="66"/>
      <c r="BQ19" s="67">
        <f>[7]算出!G32</f>
        <v>3900</v>
      </c>
      <c r="BR19" s="68">
        <f>[7]算出!M32</f>
        <v>280.8</v>
      </c>
      <c r="BS19" s="69">
        <f>[7]算出!G62</f>
        <v>4290</v>
      </c>
      <c r="BT19" s="70">
        <f>[7]算出!M62</f>
        <v>308.89999999999998</v>
      </c>
    </row>
    <row r="20" spans="5:72" ht="14.25" customHeight="1" thickTop="1" x14ac:dyDescent="0.15">
      <c r="E20" s="9"/>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31">
        <f>BT30</f>
        <v>191.11804195804194</v>
      </c>
      <c r="AP20" s="131"/>
      <c r="AQ20" s="131"/>
      <c r="AR20" s="117" t="s">
        <v>3</v>
      </c>
      <c r="BO20" s="71" t="s">
        <v>33</v>
      </c>
      <c r="BP20" s="72"/>
      <c r="BQ20" s="73">
        <f>[7]算出!G33</f>
        <v>784</v>
      </c>
      <c r="BR20" s="74">
        <f>[7]算出!M33</f>
        <v>146.6</v>
      </c>
      <c r="BS20" s="75">
        <f>[7]算出!G63</f>
        <v>862</v>
      </c>
      <c r="BT20" s="76">
        <f>[7]算出!M63</f>
        <v>161.19999999999999</v>
      </c>
    </row>
    <row r="21" spans="5:72" ht="14.25" customHeight="1" x14ac:dyDescent="0.15">
      <c r="E21" s="9"/>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35">
        <f>ROUND(BS30,0)</f>
        <v>648</v>
      </c>
      <c r="AP21" s="135"/>
      <c r="AQ21" s="118" t="s">
        <v>3</v>
      </c>
      <c r="AR21" s="64"/>
      <c r="BO21" s="77" t="s">
        <v>34</v>
      </c>
      <c r="BP21" s="54"/>
      <c r="BQ21" s="50">
        <f>[7]算出!G34</f>
        <v>589</v>
      </c>
      <c r="BR21" s="51">
        <f>[7]算出!M34</f>
        <v>88.9</v>
      </c>
      <c r="BS21" s="52">
        <f>[7]算出!G64</f>
        <v>648</v>
      </c>
      <c r="BT21" s="53">
        <f>[7]算出!M64</f>
        <v>97.8</v>
      </c>
    </row>
    <row r="22" spans="5:72" ht="14.25" customHeight="1" x14ac:dyDescent="0.15">
      <c r="E22" s="9"/>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1"/>
      <c r="BG22" s="134">
        <f>ROUND(BS9,0)</f>
        <v>648</v>
      </c>
      <c r="BH22" s="134"/>
      <c r="BI22" s="134"/>
      <c r="BJ22" s="15" t="s">
        <v>3</v>
      </c>
      <c r="BO22" s="77" t="s">
        <v>35</v>
      </c>
      <c r="BP22" s="54"/>
      <c r="BQ22" s="50">
        <f>[7]算出!G35</f>
        <v>390</v>
      </c>
      <c r="BR22" s="51">
        <f>[7]算出!M35</f>
        <v>26.5</v>
      </c>
      <c r="BS22" s="52">
        <f>[7]算出!G65</f>
        <v>429</v>
      </c>
      <c r="BT22" s="53">
        <f>[7]算出!M65</f>
        <v>29.2</v>
      </c>
    </row>
    <row r="23" spans="5:72" ht="14.25" customHeight="1" x14ac:dyDescent="0.15">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31">
        <f>BT31</f>
        <v>90.98</v>
      </c>
      <c r="AP23" s="131"/>
      <c r="AQ23" s="131"/>
      <c r="AR23" s="11" t="s">
        <v>3</v>
      </c>
      <c r="BO23" s="77" t="s">
        <v>36</v>
      </c>
      <c r="BP23" s="54"/>
      <c r="BQ23" s="50">
        <f>BQ11</f>
        <v>187</v>
      </c>
      <c r="BR23" s="51"/>
      <c r="BS23" s="52">
        <f>BS11</f>
        <v>206</v>
      </c>
      <c r="BT23" s="53"/>
    </row>
    <row r="24" spans="5:72" ht="14.25" customHeight="1" x14ac:dyDescent="0.15">
      <c r="E24" s="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35">
        <f>ROUND(BS31,0)</f>
        <v>429</v>
      </c>
      <c r="AP24" s="135"/>
      <c r="AQ24" s="118" t="s">
        <v>3</v>
      </c>
      <c r="AR24" s="64"/>
      <c r="BO24" s="48"/>
      <c r="BP24" s="58" t="s">
        <v>30</v>
      </c>
      <c r="BQ24" s="59">
        <f>SUM(BQ20:BQ23)</f>
        <v>1950</v>
      </c>
      <c r="BR24" s="60">
        <f t="shared" ref="BR24:BT24" si="0">SUM(BR19:BR22)</f>
        <v>542.79999999999995</v>
      </c>
      <c r="BS24" s="61">
        <f>SUM(BS20:BS23)</f>
        <v>2145</v>
      </c>
      <c r="BT24" s="60">
        <f t="shared" si="0"/>
        <v>597.1</v>
      </c>
    </row>
    <row r="25" spans="5:72" ht="14.25" customHeight="1" x14ac:dyDescent="0.15">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1"/>
    </row>
    <row r="26" spans="5:72" ht="14.25" customHeight="1" x14ac:dyDescent="0.15">
      <c r="E26" s="9"/>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31">
        <f>BT32</f>
        <v>29.665920745920747</v>
      </c>
      <c r="AP26" s="131"/>
      <c r="AQ26" s="131"/>
      <c r="AR26" s="11" t="s">
        <v>3</v>
      </c>
      <c r="BO26" s="36" t="s">
        <v>37</v>
      </c>
    </row>
    <row r="27" spans="5:72" ht="14.25" customHeight="1" x14ac:dyDescent="0.15">
      <c r="E27" s="9"/>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35">
        <f>ROUND(BS32,0)</f>
        <v>206</v>
      </c>
      <c r="AP27" s="135"/>
      <c r="AQ27" s="118" t="s">
        <v>3</v>
      </c>
      <c r="AR27" s="11"/>
      <c r="BO27" s="38"/>
      <c r="BP27" s="39"/>
      <c r="BQ27" s="40" t="s">
        <v>16</v>
      </c>
      <c r="BR27" s="40"/>
      <c r="BS27" s="40" t="s">
        <v>17</v>
      </c>
      <c r="BT27" s="41"/>
    </row>
    <row r="28" spans="5:72" ht="14.25" customHeight="1" x14ac:dyDescent="0.15">
      <c r="E28" s="9"/>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78"/>
      <c r="AR28" s="64"/>
      <c r="BG28" s="134">
        <f>ROUND(BS10,0)</f>
        <v>429</v>
      </c>
      <c r="BH28" s="134"/>
      <c r="BI28" s="134"/>
      <c r="BJ28" s="15" t="s">
        <v>3</v>
      </c>
      <c r="BO28" s="43"/>
      <c r="BP28" s="44"/>
      <c r="BQ28" s="45" t="s">
        <v>19</v>
      </c>
      <c r="BR28" s="45" t="s">
        <v>20</v>
      </c>
      <c r="BS28" s="46" t="s">
        <v>19</v>
      </c>
      <c r="BT28" s="47" t="s">
        <v>21</v>
      </c>
    </row>
    <row r="29" spans="5:72" ht="14.25" customHeight="1" x14ac:dyDescent="0.15">
      <c r="E29" s="9"/>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1"/>
      <c r="BO29" s="48"/>
      <c r="BP29" s="49" t="s">
        <v>22</v>
      </c>
      <c r="BQ29" s="50">
        <f>BQ20</f>
        <v>784</v>
      </c>
      <c r="BR29" s="51">
        <f>BR$19/BQ$33*BQ29+BR20</f>
        <v>259.49599999999998</v>
      </c>
      <c r="BS29" s="52">
        <f>BS20</f>
        <v>862</v>
      </c>
      <c r="BT29" s="53">
        <f>BT$19/BS$33*BS29+BT20</f>
        <v>285.33603729603726</v>
      </c>
    </row>
    <row r="30" spans="5:72" ht="14.25" customHeight="1" x14ac:dyDescent="0.15">
      <c r="E30" s="9"/>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1"/>
      <c r="BO30" s="48"/>
      <c r="BP30" s="54" t="s">
        <v>24</v>
      </c>
      <c r="BQ30" s="50">
        <f t="shared" ref="BQ30:BS32" si="1">BQ21</f>
        <v>589</v>
      </c>
      <c r="BR30" s="51">
        <f t="shared" ref="BR30:BT31" si="2">BR$19/BQ$33*BQ30+BR21</f>
        <v>173.71600000000001</v>
      </c>
      <c r="BS30" s="52">
        <f t="shared" si="1"/>
        <v>648</v>
      </c>
      <c r="BT30" s="53">
        <f t="shared" si="2"/>
        <v>191.11804195804194</v>
      </c>
    </row>
    <row r="31" spans="5:72" ht="14.25" customHeight="1" x14ac:dyDescent="0.15">
      <c r="E31" s="9"/>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
      <c r="BO31" s="48"/>
      <c r="BP31" s="54" t="s">
        <v>27</v>
      </c>
      <c r="BQ31" s="50">
        <f t="shared" si="1"/>
        <v>390</v>
      </c>
      <c r="BR31" s="51">
        <f t="shared" si="2"/>
        <v>82.66</v>
      </c>
      <c r="BS31" s="52">
        <f t="shared" si="1"/>
        <v>429</v>
      </c>
      <c r="BT31" s="53">
        <f t="shared" si="2"/>
        <v>90.98</v>
      </c>
    </row>
    <row r="32" spans="5:72" ht="14.25" customHeight="1" x14ac:dyDescent="0.15">
      <c r="E32" s="9"/>
      <c r="F32" s="10"/>
      <c r="G32" s="10"/>
      <c r="H32" s="10"/>
      <c r="I32" s="10"/>
      <c r="J32" s="10"/>
      <c r="K32" s="10"/>
      <c r="L32" s="10"/>
      <c r="M32" s="10"/>
      <c r="N32" s="10"/>
      <c r="O32" s="10"/>
      <c r="P32" s="10"/>
      <c r="Q32" s="130" t="s">
        <v>94</v>
      </c>
      <c r="R32" s="130"/>
      <c r="S32" s="10"/>
      <c r="T32" s="10"/>
      <c r="U32" s="10"/>
      <c r="V32" s="10"/>
      <c r="W32" s="10"/>
      <c r="X32" s="10"/>
      <c r="Y32" s="10"/>
      <c r="Z32" s="10"/>
      <c r="AA32" s="10"/>
      <c r="AB32" s="10"/>
      <c r="AC32" s="10"/>
      <c r="AD32" s="120" t="s">
        <v>92</v>
      </c>
      <c r="AE32" s="10"/>
      <c r="AF32" s="10"/>
      <c r="AG32" s="10"/>
      <c r="AH32" s="10"/>
      <c r="AI32" s="10"/>
      <c r="AJ32" s="10"/>
      <c r="AK32" s="10"/>
      <c r="AL32" s="10"/>
      <c r="AM32" s="10"/>
      <c r="AN32" s="10"/>
      <c r="AO32" s="10"/>
      <c r="AP32" s="10"/>
      <c r="AQ32" s="10"/>
      <c r="AR32" s="11"/>
      <c r="BO32" s="48"/>
      <c r="BP32" s="49" t="s">
        <v>29</v>
      </c>
      <c r="BQ32" s="50">
        <f t="shared" si="1"/>
        <v>187</v>
      </c>
      <c r="BR32" s="51">
        <f t="shared" ref="BR32:BT32" si="3">BR$19/BQ$33*BQ32</f>
        <v>26.928000000000004</v>
      </c>
      <c r="BS32" s="52">
        <f t="shared" si="1"/>
        <v>206</v>
      </c>
      <c r="BT32" s="53">
        <f t="shared" si="3"/>
        <v>29.665920745920747</v>
      </c>
    </row>
    <row r="33" spans="2:74" ht="14.25" customHeight="1" x14ac:dyDescent="0.15">
      <c r="E33" s="9"/>
      <c r="F33" s="10"/>
      <c r="G33" s="10"/>
      <c r="H33" s="10"/>
      <c r="I33" s="10"/>
      <c r="J33" s="10"/>
      <c r="K33" s="10"/>
      <c r="L33" s="10"/>
      <c r="M33" s="10"/>
      <c r="N33" s="10"/>
      <c r="O33" s="10"/>
      <c r="P33" s="10"/>
      <c r="Q33" s="10"/>
      <c r="R33" s="10"/>
      <c r="S33" s="10"/>
      <c r="T33" s="10"/>
      <c r="U33" s="10"/>
      <c r="V33" s="10"/>
      <c r="W33" s="120" t="s">
        <v>93</v>
      </c>
      <c r="X33" s="10"/>
      <c r="Y33" s="10"/>
      <c r="Z33" s="10"/>
      <c r="AA33" s="10"/>
      <c r="AB33" s="10"/>
      <c r="AC33" s="10"/>
      <c r="AD33" s="10"/>
      <c r="AE33" s="10"/>
      <c r="AF33" s="10"/>
      <c r="AG33" s="10"/>
      <c r="AH33" s="10"/>
      <c r="AI33" s="10"/>
      <c r="AJ33" s="10"/>
      <c r="AK33" s="10"/>
      <c r="AL33" s="10"/>
      <c r="AM33" s="10"/>
      <c r="AN33" s="10"/>
      <c r="AO33" s="10"/>
      <c r="AP33" s="10"/>
      <c r="AQ33" s="10"/>
      <c r="AR33" s="11"/>
      <c r="BO33" s="48"/>
      <c r="BP33" s="58" t="s">
        <v>30</v>
      </c>
      <c r="BQ33" s="59">
        <f>SUM(BQ29:BQ32)</f>
        <v>1950</v>
      </c>
      <c r="BR33" s="60">
        <f>SUM(BR29:BR32)</f>
        <v>542.79999999999995</v>
      </c>
      <c r="BS33" s="61">
        <f>SUM(BS29:BS32)</f>
        <v>2145</v>
      </c>
      <c r="BT33" s="60">
        <f>SUM(BT29:BT32)</f>
        <v>597.09999999999991</v>
      </c>
    </row>
    <row r="34" spans="2:74" ht="14.25" customHeight="1" thickBot="1" x14ac:dyDescent="0.2">
      <c r="E34" s="12"/>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G34" s="134">
        <f>ROUND(BS11,0)</f>
        <v>206</v>
      </c>
      <c r="BH34" s="134"/>
      <c r="BI34" s="134"/>
      <c r="BJ34" s="15" t="s">
        <v>3</v>
      </c>
    </row>
    <row r="35" spans="2:74" ht="14.25" customHeight="1" x14ac:dyDescent="0.15">
      <c r="K35" s="121" t="s">
        <v>57</v>
      </c>
      <c r="L35" s="122" t="s">
        <v>91</v>
      </c>
      <c r="M35" s="123"/>
      <c r="N35" s="121" t="s">
        <v>61</v>
      </c>
    </row>
    <row r="36" spans="2:74" ht="14.25" customHeight="1" x14ac:dyDescent="0.15">
      <c r="AL36" s="86"/>
      <c r="AM36" s="92" t="s">
        <v>81</v>
      </c>
      <c r="AN36" s="93"/>
      <c r="AO36" s="93"/>
      <c r="AP36" s="93"/>
      <c r="AQ36" s="93"/>
      <c r="AR36" s="93"/>
      <c r="AS36" s="93"/>
      <c r="AT36" s="93"/>
      <c r="AU36" s="39"/>
      <c r="AV36" s="86"/>
      <c r="AW36" s="96"/>
      <c r="AX36" s="93" t="s">
        <v>87</v>
      </c>
      <c r="AY36" s="93"/>
      <c r="AZ36" s="93"/>
      <c r="BA36" s="93"/>
      <c r="BB36" s="93"/>
      <c r="BC36" s="93"/>
      <c r="BD36" s="93"/>
      <c r="BE36" s="93"/>
      <c r="BF36" s="93"/>
      <c r="BG36" s="93" t="s">
        <v>82</v>
      </c>
      <c r="BH36" s="93"/>
      <c r="BI36" s="93"/>
      <c r="BJ36" s="93" t="s">
        <v>83</v>
      </c>
      <c r="BK36" s="93"/>
      <c r="BL36" s="93"/>
      <c r="BM36" s="39"/>
    </row>
    <row r="37" spans="2:74" ht="14.25" customHeight="1" x14ac:dyDescent="0.15">
      <c r="AH37" s="1" t="s">
        <v>40</v>
      </c>
      <c r="AL37" s="87"/>
      <c r="AM37" s="94" t="s">
        <v>41</v>
      </c>
      <c r="AU37" s="95"/>
      <c r="AV37" s="87" t="s">
        <v>73</v>
      </c>
      <c r="AX37" s="1" t="s">
        <v>42</v>
      </c>
      <c r="BF37" s="137">
        <v>784</v>
      </c>
      <c r="BG37" s="137"/>
      <c r="BH37" s="137"/>
      <c r="BI37" s="137">
        <v>862</v>
      </c>
      <c r="BJ37" s="137"/>
      <c r="BK37" s="137"/>
      <c r="BL37" s="1" t="s">
        <v>5</v>
      </c>
      <c r="BM37" s="95"/>
      <c r="BN37" s="10"/>
      <c r="BQ37" s="1" t="s">
        <v>38</v>
      </c>
      <c r="BR37" s="1" t="s">
        <v>39</v>
      </c>
    </row>
    <row r="38" spans="2:74" ht="14.25" customHeight="1" x14ac:dyDescent="0.15">
      <c r="AL38" s="87"/>
      <c r="AM38" s="94"/>
      <c r="AP38" s="136">
        <v>4000</v>
      </c>
      <c r="AQ38" s="136"/>
      <c r="AR38" s="136"/>
      <c r="AS38" s="1" t="s">
        <v>5</v>
      </c>
      <c r="AU38" s="95"/>
      <c r="AV38" s="87" t="s">
        <v>74</v>
      </c>
      <c r="AX38" s="1" t="s">
        <v>43</v>
      </c>
      <c r="BF38" s="137">
        <v>589</v>
      </c>
      <c r="BG38" s="137"/>
      <c r="BH38" s="137"/>
      <c r="BI38" s="137">
        <v>648</v>
      </c>
      <c r="BJ38" s="137"/>
      <c r="BK38" s="137"/>
      <c r="BL38" s="1" t="s">
        <v>5</v>
      </c>
      <c r="BM38" s="95"/>
      <c r="BN38" s="10"/>
      <c r="BO38" s="79" t="s">
        <v>44</v>
      </c>
      <c r="BP38" s="79" t="s">
        <v>45</v>
      </c>
      <c r="BQ38" s="80">
        <v>784</v>
      </c>
      <c r="BR38" s="80">
        <v>862</v>
      </c>
      <c r="BT38" s="138">
        <v>884</v>
      </c>
      <c r="BU38" s="138"/>
      <c r="BV38" s="138"/>
    </row>
    <row r="39" spans="2:74" ht="14.25" customHeight="1" x14ac:dyDescent="0.15">
      <c r="AL39" s="90"/>
      <c r="AM39" s="94"/>
      <c r="AO39" s="1" t="s">
        <v>46</v>
      </c>
      <c r="AU39" s="95"/>
      <c r="AV39" s="87" t="s">
        <v>76</v>
      </c>
      <c r="AX39" s="1" t="s">
        <v>47</v>
      </c>
      <c r="BF39" s="137">
        <v>390</v>
      </c>
      <c r="BG39" s="137"/>
      <c r="BH39" s="137"/>
      <c r="BI39" s="137">
        <v>429</v>
      </c>
      <c r="BJ39" s="137"/>
      <c r="BK39" s="137"/>
      <c r="BL39" s="1" t="s">
        <v>5</v>
      </c>
      <c r="BM39" s="95"/>
      <c r="BN39" s="10"/>
      <c r="BO39" s="79" t="s">
        <v>48</v>
      </c>
      <c r="BP39" s="79" t="s">
        <v>49</v>
      </c>
      <c r="BQ39" s="80">
        <v>589</v>
      </c>
      <c r="BR39" s="80">
        <v>648</v>
      </c>
      <c r="BT39" s="138">
        <v>664</v>
      </c>
      <c r="BU39" s="138"/>
      <c r="BV39" s="138"/>
    </row>
    <row r="40" spans="2:74" ht="14.25" customHeight="1" thickBot="1" x14ac:dyDescent="0.2">
      <c r="AL40" s="87" t="s">
        <v>67</v>
      </c>
      <c r="AM40" s="94"/>
      <c r="AP40" s="136">
        <v>3900</v>
      </c>
      <c r="AQ40" s="136"/>
      <c r="AR40" s="136"/>
      <c r="AS40" s="1" t="s">
        <v>5</v>
      </c>
      <c r="AU40" s="95"/>
      <c r="AV40" s="87" t="s">
        <v>77</v>
      </c>
      <c r="AX40" s="1" t="s">
        <v>50</v>
      </c>
      <c r="BF40" s="137">
        <v>187</v>
      </c>
      <c r="BG40" s="137"/>
      <c r="BH40" s="137"/>
      <c r="BI40" s="137">
        <v>206</v>
      </c>
      <c r="BJ40" s="137"/>
      <c r="BK40" s="137"/>
      <c r="BL40" s="1" t="s">
        <v>5</v>
      </c>
      <c r="BM40" s="95"/>
      <c r="BN40" s="10"/>
      <c r="BO40" s="79" t="s">
        <v>51</v>
      </c>
      <c r="BP40" s="79" t="s">
        <v>45</v>
      </c>
      <c r="BQ40" s="80">
        <v>390</v>
      </c>
      <c r="BR40" s="80">
        <v>429</v>
      </c>
      <c r="BT40" s="138">
        <v>440</v>
      </c>
      <c r="BU40" s="138"/>
      <c r="BV40" s="138"/>
    </row>
    <row r="41" spans="2:74" ht="14.25" customHeight="1" thickTop="1" thickBot="1" x14ac:dyDescent="0.2">
      <c r="B41" s="22" t="s">
        <v>6</v>
      </c>
      <c r="C41" s="23"/>
      <c r="D41" s="23"/>
      <c r="E41" s="23"/>
      <c r="F41" s="23"/>
      <c r="G41" s="23"/>
      <c r="H41" s="23"/>
      <c r="I41" s="23"/>
      <c r="J41" s="23"/>
      <c r="K41" s="23"/>
      <c r="L41" s="23"/>
      <c r="M41" s="23"/>
      <c r="N41" s="23"/>
      <c r="O41" s="23"/>
      <c r="P41" s="24"/>
      <c r="Q41" s="110"/>
      <c r="R41" s="111"/>
      <c r="S41" s="111"/>
      <c r="T41" s="111"/>
      <c r="U41" s="111"/>
      <c r="V41" s="111"/>
      <c r="W41" s="111"/>
      <c r="X41" s="111"/>
      <c r="Y41" s="111"/>
      <c r="Z41" s="111"/>
      <c r="AA41" s="111"/>
      <c r="AB41" s="111"/>
      <c r="AD41" s="119"/>
      <c r="AL41" s="87" t="s">
        <v>68</v>
      </c>
      <c r="AM41" s="104"/>
      <c r="AN41" s="105"/>
      <c r="AO41" s="105"/>
      <c r="AP41" s="105"/>
      <c r="AQ41" s="105"/>
      <c r="AR41" s="105"/>
      <c r="AS41" s="105"/>
      <c r="AT41" s="105"/>
      <c r="AU41" s="106"/>
      <c r="AV41" s="107" t="s">
        <v>71</v>
      </c>
      <c r="AW41" s="108"/>
      <c r="AX41" s="108"/>
      <c r="AY41" s="108" t="s">
        <v>52</v>
      </c>
      <c r="AZ41" s="108"/>
      <c r="BA41" s="108"/>
      <c r="BB41" s="108"/>
      <c r="BC41" s="108"/>
      <c r="BD41" s="108"/>
      <c r="BE41" s="108"/>
      <c r="BF41" s="142">
        <f>SUM(BF37:BH40)</f>
        <v>1950</v>
      </c>
      <c r="BG41" s="142"/>
      <c r="BH41" s="142"/>
      <c r="BI41" s="142">
        <f>SUM(BI37:BK40)</f>
        <v>2145</v>
      </c>
      <c r="BJ41" s="142"/>
      <c r="BK41" s="142"/>
      <c r="BL41" s="108" t="s">
        <v>53</v>
      </c>
      <c r="BM41" s="109"/>
      <c r="BN41" s="10"/>
      <c r="BO41" s="79" t="s">
        <v>54</v>
      </c>
      <c r="BP41" s="79" t="s">
        <v>55</v>
      </c>
      <c r="BQ41" s="80">
        <v>187</v>
      </c>
      <c r="BR41" s="80">
        <v>206</v>
      </c>
      <c r="BT41" s="138">
        <v>211</v>
      </c>
      <c r="BU41" s="138"/>
      <c r="BV41" s="138"/>
    </row>
    <row r="42" spans="2:74" ht="14.25" customHeight="1" thickTop="1" x14ac:dyDescent="0.15">
      <c r="B42" s="25"/>
      <c r="C42" s="1" t="s">
        <v>7</v>
      </c>
      <c r="P42" s="26"/>
      <c r="Q42" s="110"/>
      <c r="R42" s="111"/>
      <c r="S42" s="111"/>
      <c r="T42" s="112"/>
      <c r="U42" s="112"/>
      <c r="V42" s="112"/>
      <c r="W42" s="111"/>
      <c r="X42" s="111"/>
      <c r="Y42" s="112"/>
      <c r="Z42" s="112"/>
      <c r="AA42" s="112"/>
      <c r="AB42" s="111"/>
      <c r="AL42" s="87" t="s">
        <v>69</v>
      </c>
      <c r="AM42" s="102" t="s">
        <v>88</v>
      </c>
      <c r="AU42" s="95"/>
      <c r="AV42" s="91"/>
      <c r="AW42" s="103" t="s">
        <v>86</v>
      </c>
      <c r="AY42" s="1" t="s">
        <v>87</v>
      </c>
      <c r="BC42" s="1" t="s">
        <v>85</v>
      </c>
      <c r="BG42" s="1" t="s">
        <v>82</v>
      </c>
      <c r="BJ42" s="1" t="s">
        <v>84</v>
      </c>
      <c r="BM42" s="95"/>
      <c r="BN42" s="82"/>
      <c r="BO42" s="79"/>
      <c r="BP42" s="79"/>
      <c r="BQ42" s="83">
        <f>SUM(BQ38:BQ41)</f>
        <v>1950</v>
      </c>
      <c r="BR42" s="83">
        <f>SUM(BR38:BR41)</f>
        <v>2145</v>
      </c>
      <c r="BT42" s="139">
        <f>SUM(BT38:BV41)</f>
        <v>2199</v>
      </c>
      <c r="BU42" s="139"/>
      <c r="BV42" s="139"/>
    </row>
    <row r="43" spans="2:74" ht="14.25" customHeight="1" thickBot="1" x14ac:dyDescent="0.2">
      <c r="B43" s="25"/>
      <c r="P43" s="26"/>
      <c r="Q43" s="110"/>
      <c r="R43" s="111"/>
      <c r="S43" s="111"/>
      <c r="T43" s="111"/>
      <c r="U43" s="111"/>
      <c r="V43" s="111"/>
      <c r="W43" s="111"/>
      <c r="X43" s="111"/>
      <c r="Y43" s="111"/>
      <c r="Z43" s="111"/>
      <c r="AA43" s="111"/>
      <c r="AB43" s="111"/>
      <c r="AL43" s="87" t="s">
        <v>70</v>
      </c>
      <c r="AM43" s="94" t="s">
        <v>56</v>
      </c>
      <c r="AU43" s="95"/>
      <c r="AV43" s="87" t="s">
        <v>73</v>
      </c>
      <c r="AW43" s="99" t="s">
        <v>57</v>
      </c>
      <c r="AY43" s="1" t="s">
        <v>58</v>
      </c>
      <c r="BC43" s="140">
        <v>0.01</v>
      </c>
      <c r="BD43" s="140"/>
      <c r="BE43" s="140"/>
      <c r="BF43" s="141">
        <f>ROUND(BC43*$AP$40,0)</f>
        <v>39</v>
      </c>
      <c r="BG43" s="141"/>
      <c r="BH43" s="141"/>
      <c r="BI43" s="141">
        <f>ROUND(BC43*$AP$46,0)</f>
        <v>43</v>
      </c>
      <c r="BJ43" s="141"/>
      <c r="BK43" s="141"/>
      <c r="BL43" s="1" t="s">
        <v>5</v>
      </c>
      <c r="BM43" s="95"/>
      <c r="BN43" s="10"/>
    </row>
    <row r="44" spans="2:74" ht="14.25" customHeight="1" thickBot="1" x14ac:dyDescent="0.2">
      <c r="B44" s="25"/>
      <c r="C44" s="1" t="s">
        <v>8</v>
      </c>
      <c r="L44" s="27"/>
      <c r="M44" s="28"/>
      <c r="N44" s="28"/>
      <c r="O44" s="29"/>
      <c r="P44" s="26"/>
      <c r="Q44" s="110"/>
      <c r="R44" s="111"/>
      <c r="S44" s="111"/>
      <c r="T44" s="112"/>
      <c r="U44" s="112"/>
      <c r="V44" s="112"/>
      <c r="W44" s="111"/>
      <c r="X44" s="111"/>
      <c r="Y44" s="112"/>
      <c r="Z44" s="112"/>
      <c r="AA44" s="112"/>
      <c r="AB44" s="111"/>
      <c r="AL44" s="87" t="s">
        <v>72</v>
      </c>
      <c r="AM44" s="94"/>
      <c r="AP44" s="136">
        <v>4400</v>
      </c>
      <c r="AQ44" s="136"/>
      <c r="AR44" s="136"/>
      <c r="AS44" s="1" t="s">
        <v>5</v>
      </c>
      <c r="AU44" s="95"/>
      <c r="AV44" s="87" t="s">
        <v>74</v>
      </c>
      <c r="AW44" s="99" t="s">
        <v>59</v>
      </c>
      <c r="AY44" s="1" t="s">
        <v>60</v>
      </c>
      <c r="BC44" s="140">
        <v>5.0000000000000001E-3</v>
      </c>
      <c r="BD44" s="140"/>
      <c r="BE44" s="140"/>
      <c r="BF44" s="141">
        <f t="shared" ref="BF44:BF47" si="4">ROUND(BC44*$AP$40,0)</f>
        <v>20</v>
      </c>
      <c r="BG44" s="141"/>
      <c r="BH44" s="141"/>
      <c r="BI44" s="141">
        <f t="shared" ref="BI44:BI48" si="5">ROUND(BC44*$AP$46,0)</f>
        <v>21</v>
      </c>
      <c r="BJ44" s="141"/>
      <c r="BK44" s="141"/>
      <c r="BL44" s="1" t="s">
        <v>5</v>
      </c>
      <c r="BM44" s="95"/>
      <c r="BN44" s="10"/>
      <c r="BT44" s="84"/>
      <c r="BU44" s="84"/>
      <c r="BV44" s="84"/>
    </row>
    <row r="45" spans="2:74" ht="14.25" customHeight="1" x14ac:dyDescent="0.15">
      <c r="B45" s="25"/>
      <c r="P45" s="26"/>
      <c r="Q45" s="110"/>
      <c r="R45" s="111"/>
      <c r="S45" s="111"/>
      <c r="T45" s="111"/>
      <c r="U45" s="111"/>
      <c r="V45" s="111"/>
      <c r="W45" s="111"/>
      <c r="X45" s="111"/>
      <c r="Y45" s="111"/>
      <c r="Z45" s="111"/>
      <c r="AA45" s="111"/>
      <c r="AB45" s="111"/>
      <c r="AL45" s="89"/>
      <c r="AM45" s="94"/>
      <c r="AO45" s="1" t="s">
        <v>46</v>
      </c>
      <c r="AU45" s="95"/>
      <c r="AV45" s="91" t="s">
        <v>78</v>
      </c>
      <c r="AW45" s="99" t="s">
        <v>61</v>
      </c>
      <c r="AY45" s="1" t="s">
        <v>62</v>
      </c>
      <c r="BC45" s="140">
        <v>5.0000000000000001E-3</v>
      </c>
      <c r="BD45" s="140"/>
      <c r="BE45" s="140"/>
      <c r="BF45" s="141">
        <f t="shared" si="4"/>
        <v>20</v>
      </c>
      <c r="BG45" s="141"/>
      <c r="BH45" s="141"/>
      <c r="BI45" s="141">
        <f t="shared" si="5"/>
        <v>21</v>
      </c>
      <c r="BJ45" s="141"/>
      <c r="BK45" s="141"/>
      <c r="BL45" s="1" t="s">
        <v>5</v>
      </c>
      <c r="BM45" s="95"/>
      <c r="BN45" s="10"/>
      <c r="BT45" s="84"/>
      <c r="BU45" s="84"/>
      <c r="BV45" s="84"/>
    </row>
    <row r="46" spans="2:74" ht="14.25" customHeight="1" x14ac:dyDescent="0.15">
      <c r="B46" s="25"/>
      <c r="C46" s="1" t="s">
        <v>10</v>
      </c>
      <c r="P46" s="26"/>
      <c r="Q46" s="110"/>
      <c r="R46" s="111"/>
      <c r="S46" s="111"/>
      <c r="T46" s="111"/>
      <c r="U46" s="111"/>
      <c r="V46" s="111"/>
      <c r="W46" s="111"/>
      <c r="X46" s="111"/>
      <c r="Y46" s="111"/>
      <c r="Z46" s="111"/>
      <c r="AA46" s="111"/>
      <c r="AB46" s="111"/>
      <c r="AL46" s="87"/>
      <c r="AM46" s="94"/>
      <c r="AP46" s="136">
        <v>4290</v>
      </c>
      <c r="AQ46" s="136"/>
      <c r="AR46" s="136"/>
      <c r="AS46" s="1" t="s">
        <v>5</v>
      </c>
      <c r="AU46" s="95"/>
      <c r="AV46" s="91" t="s">
        <v>79</v>
      </c>
      <c r="AW46" s="124" t="s">
        <v>63</v>
      </c>
      <c r="AX46" s="125" t="s">
        <v>95</v>
      </c>
      <c r="AY46" s="126"/>
      <c r="AZ46" s="111"/>
      <c r="BA46" s="111"/>
      <c r="BB46" s="111"/>
      <c r="BC46" s="140">
        <v>0.25</v>
      </c>
      <c r="BD46" s="140"/>
      <c r="BE46" s="140"/>
      <c r="BF46" s="143">
        <f t="shared" si="4"/>
        <v>975</v>
      </c>
      <c r="BG46" s="143"/>
      <c r="BH46" s="143"/>
      <c r="BI46" s="143">
        <f>ROUND(BC46*$AP$46,0)</f>
        <v>1073</v>
      </c>
      <c r="BJ46" s="143"/>
      <c r="BK46" s="143"/>
      <c r="BL46" s="111" t="s">
        <v>96</v>
      </c>
      <c r="BM46" s="127"/>
      <c r="BN46" s="10"/>
      <c r="BO46" s="85">
        <f>BI46+BI47</f>
        <v>1901</v>
      </c>
      <c r="BP46" s="10" t="s">
        <v>5</v>
      </c>
      <c r="BT46" s="84"/>
      <c r="BU46" s="84"/>
      <c r="BV46" s="84"/>
    </row>
    <row r="47" spans="2:74" ht="14.25" customHeight="1" x14ac:dyDescent="0.15">
      <c r="B47" s="25"/>
      <c r="P47" s="26"/>
      <c r="Q47" s="110"/>
      <c r="R47" s="111"/>
      <c r="S47" s="111"/>
      <c r="T47" s="113"/>
      <c r="U47" s="113"/>
      <c r="V47" s="113"/>
      <c r="W47" s="113"/>
      <c r="X47" s="111"/>
      <c r="Y47" s="111"/>
      <c r="Z47" s="111"/>
      <c r="AA47" s="111"/>
      <c r="AB47" s="111"/>
      <c r="AG47" s="132">
        <v>8656</v>
      </c>
      <c r="AH47" s="132"/>
      <c r="AI47" s="132"/>
      <c r="AJ47" s="42" t="s">
        <v>18</v>
      </c>
      <c r="AL47" s="87"/>
      <c r="AM47" s="94"/>
      <c r="AU47" s="95"/>
      <c r="AV47" s="91" t="s">
        <v>80</v>
      </c>
      <c r="AW47" s="124" t="s">
        <v>64</v>
      </c>
      <c r="AX47" s="128" t="s">
        <v>97</v>
      </c>
      <c r="AY47" s="126"/>
      <c r="AZ47" s="111"/>
      <c r="BA47" s="111"/>
      <c r="BB47" s="111"/>
      <c r="BC47" s="140">
        <v>0.193</v>
      </c>
      <c r="BD47" s="140"/>
      <c r="BE47" s="140"/>
      <c r="BF47" s="143">
        <f t="shared" si="4"/>
        <v>753</v>
      </c>
      <c r="BG47" s="143"/>
      <c r="BH47" s="143"/>
      <c r="BI47" s="143">
        <f t="shared" si="5"/>
        <v>828</v>
      </c>
      <c r="BJ47" s="143"/>
      <c r="BK47" s="143"/>
      <c r="BL47" s="111" t="s">
        <v>96</v>
      </c>
      <c r="BM47" s="127"/>
      <c r="BN47" s="10"/>
      <c r="BT47" s="84"/>
      <c r="BU47" s="84"/>
      <c r="BV47" s="84"/>
    </row>
    <row r="48" spans="2:74" ht="14.25" customHeight="1" x14ac:dyDescent="0.15">
      <c r="B48" s="25"/>
      <c r="C48" s="1" t="s">
        <v>11</v>
      </c>
      <c r="G48" s="30"/>
      <c r="H48" s="30"/>
      <c r="I48" s="5" t="s">
        <v>12</v>
      </c>
      <c r="M48" s="1" t="s">
        <v>13</v>
      </c>
      <c r="N48" s="31"/>
      <c r="O48" s="31"/>
      <c r="P48" s="26" t="s">
        <v>9</v>
      </c>
      <c r="Q48" s="110"/>
      <c r="R48" s="111"/>
      <c r="S48" s="111"/>
      <c r="T48" s="111"/>
      <c r="U48" s="111"/>
      <c r="V48" s="111"/>
      <c r="W48" s="111"/>
      <c r="X48" s="111"/>
      <c r="Y48" s="111"/>
      <c r="Z48" s="111"/>
      <c r="AA48" s="111"/>
      <c r="AB48" s="111"/>
      <c r="AL48" s="87"/>
      <c r="AM48" s="94"/>
      <c r="AU48" s="95"/>
      <c r="AV48" s="91" t="s">
        <v>75</v>
      </c>
      <c r="AW48" s="99" t="s">
        <v>65</v>
      </c>
      <c r="AY48" s="101" t="s">
        <v>66</v>
      </c>
      <c r="BC48" s="140">
        <v>3.6999999999999998E-2</v>
      </c>
      <c r="BD48" s="140"/>
      <c r="BE48" s="140"/>
      <c r="BF48" s="141">
        <f>ROUND(BC48*$AP$40,0)</f>
        <v>144</v>
      </c>
      <c r="BG48" s="141"/>
      <c r="BH48" s="141"/>
      <c r="BI48" s="141">
        <f t="shared" si="5"/>
        <v>159</v>
      </c>
      <c r="BJ48" s="141"/>
      <c r="BK48" s="141"/>
      <c r="BL48" s="1" t="s">
        <v>5</v>
      </c>
      <c r="BM48" s="95"/>
      <c r="BN48" s="10"/>
    </row>
    <row r="49" spans="2:66" ht="16.5" customHeight="1" thickBot="1" x14ac:dyDescent="0.2">
      <c r="B49" s="32"/>
      <c r="C49" s="33"/>
      <c r="D49" s="33"/>
      <c r="E49" s="33"/>
      <c r="F49" s="33"/>
      <c r="G49" s="34"/>
      <c r="H49" s="33"/>
      <c r="I49" s="33"/>
      <c r="J49" s="33"/>
      <c r="K49" s="33"/>
      <c r="L49" s="33"/>
      <c r="M49" s="33"/>
      <c r="N49" s="33"/>
      <c r="O49" s="33"/>
      <c r="P49" s="35"/>
      <c r="Q49" s="110"/>
      <c r="R49" s="111"/>
      <c r="S49" s="111"/>
      <c r="T49" s="111"/>
      <c r="U49" s="111"/>
      <c r="V49" s="111"/>
      <c r="W49" s="111"/>
      <c r="X49" s="111"/>
      <c r="Y49" s="111"/>
      <c r="Z49" s="111"/>
      <c r="AA49" s="111"/>
      <c r="AB49" s="111"/>
      <c r="AL49" s="88"/>
      <c r="AM49" s="43"/>
      <c r="AN49" s="55"/>
      <c r="AO49" s="55"/>
      <c r="AP49" s="55"/>
      <c r="AQ49" s="55"/>
      <c r="AR49" s="55"/>
      <c r="AS49" s="55"/>
      <c r="AT49" s="55"/>
      <c r="AU49" s="44"/>
      <c r="AV49" s="81" t="s">
        <v>71</v>
      </c>
      <c r="AW49" s="100"/>
      <c r="AX49" s="97"/>
      <c r="AY49" s="97" t="s">
        <v>52</v>
      </c>
      <c r="AZ49" s="97"/>
      <c r="BA49" s="97"/>
      <c r="BB49" s="97"/>
      <c r="BC49" s="144">
        <f>ROUND(BF49/$AP$40,3)</f>
        <v>0.5</v>
      </c>
      <c r="BD49" s="144"/>
      <c r="BE49" s="144"/>
      <c r="BF49" s="145">
        <f>SUM(BF43:BH48)</f>
        <v>1951</v>
      </c>
      <c r="BG49" s="145"/>
      <c r="BH49" s="145"/>
      <c r="BI49" s="145">
        <f>SUM(BI43:BK48)</f>
        <v>2145</v>
      </c>
      <c r="BJ49" s="145"/>
      <c r="BK49" s="145"/>
      <c r="BL49" s="97" t="s">
        <v>53</v>
      </c>
      <c r="BM49" s="98"/>
      <c r="BN49" s="10"/>
    </row>
    <row r="50" spans="2:66" ht="14.25" customHeight="1" thickTop="1" x14ac:dyDescent="0.15"/>
  </sheetData>
  <mergeCells count="58">
    <mergeCell ref="BC49:BE49"/>
    <mergeCell ref="BF49:BH49"/>
    <mergeCell ref="BI49:BK49"/>
    <mergeCell ref="AM2:AP2"/>
    <mergeCell ref="AG47:AI47"/>
    <mergeCell ref="BC47:BE47"/>
    <mergeCell ref="BF47:BH47"/>
    <mergeCell ref="BI47:BK47"/>
    <mergeCell ref="BC48:BE48"/>
    <mergeCell ref="BF48:BH48"/>
    <mergeCell ref="BI48:BK48"/>
    <mergeCell ref="BC45:BE45"/>
    <mergeCell ref="BF45:BH45"/>
    <mergeCell ref="BI45:BK45"/>
    <mergeCell ref="AP46:AR46"/>
    <mergeCell ref="BC46:BE46"/>
    <mergeCell ref="BF46:BH46"/>
    <mergeCell ref="BI46:BK46"/>
    <mergeCell ref="BC43:BE43"/>
    <mergeCell ref="BF43:BH43"/>
    <mergeCell ref="BI43:BK43"/>
    <mergeCell ref="AP44:AR44"/>
    <mergeCell ref="BC44:BE44"/>
    <mergeCell ref="BF44:BH44"/>
    <mergeCell ref="BI44:BK44"/>
    <mergeCell ref="BF41:BH41"/>
    <mergeCell ref="BI41:BK41"/>
    <mergeCell ref="BT41:BV41"/>
    <mergeCell ref="BT42:BV42"/>
    <mergeCell ref="BT38:BV38"/>
    <mergeCell ref="BF39:BH39"/>
    <mergeCell ref="BI39:BK39"/>
    <mergeCell ref="BT39:BV39"/>
    <mergeCell ref="AP40:AR40"/>
    <mergeCell ref="BF40:BH40"/>
    <mergeCell ref="BI40:BK40"/>
    <mergeCell ref="BT40:BV40"/>
    <mergeCell ref="AO27:AP27"/>
    <mergeCell ref="BG28:BI28"/>
    <mergeCell ref="BG34:BI34"/>
    <mergeCell ref="BF37:BH37"/>
    <mergeCell ref="BI37:BK37"/>
    <mergeCell ref="AP38:AR38"/>
    <mergeCell ref="BF38:BH38"/>
    <mergeCell ref="BI38:BK38"/>
    <mergeCell ref="D7:G7"/>
    <mergeCell ref="Q32:R32"/>
    <mergeCell ref="AO26:AQ26"/>
    <mergeCell ref="AD7:AF7"/>
    <mergeCell ref="BG10:BI10"/>
    <mergeCell ref="BG16:BI16"/>
    <mergeCell ref="AO18:AQ18"/>
    <mergeCell ref="AO19:AP19"/>
    <mergeCell ref="AO20:AQ20"/>
    <mergeCell ref="AO21:AP21"/>
    <mergeCell ref="BG22:BI22"/>
    <mergeCell ref="AO23:AQ23"/>
    <mergeCell ref="AO24:AP24"/>
  </mergeCells>
  <phoneticPr fontId="3"/>
  <printOptions horizontalCentered="1"/>
  <pageMargins left="0.15748031496062992" right="0.15748031496062992" top="0.55000000000000004" bottom="0.15748031496062992" header="0.31496062992125984" footer="0.15748031496062992"/>
  <pageSetup paperSize="9"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8" ma:contentTypeDescription="新しいドキュメントを作成します。" ma:contentTypeScope="" ma:versionID="7a9a3642f2a892446a8f2b881034e39d">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79ecc580c9dcb95c85ff36c1627e6a3"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3978F8-D50C-40C4-A1A8-B3B5FCDB6FF1}">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2.xml><?xml version="1.0" encoding="utf-8"?>
<ds:datastoreItem xmlns:ds="http://schemas.openxmlformats.org/officeDocument/2006/customXml" ds:itemID="{F4F55D97-9F1A-46DB-A609-8E00CC302332}"/>
</file>

<file path=customXml/itemProps3.xml><?xml version="1.0" encoding="utf-8"?>
<ds:datastoreItem xmlns:ds="http://schemas.openxmlformats.org/officeDocument/2006/customXml" ds:itemID="{5E42CBC5-8B84-4F56-8B7F-1A5034F2F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フロー図 (詳細)</vt:lpstr>
      <vt:lpstr>'フロー図 (詳細)'!Print_Area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廃棄物・３R研究財団 BF21</dc:creator>
  <cp:lastModifiedBy>fukuda</cp:lastModifiedBy>
  <cp:lastPrinted>2023-03-23T09:20:19Z</cp:lastPrinted>
  <dcterms:created xsi:type="dcterms:W3CDTF">2023-03-23T05:14:59Z</dcterms:created>
  <dcterms:modified xsi:type="dcterms:W3CDTF">2023-03-29T01:30:13Z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